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3-7 лет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3" i="4" l="1"/>
  <c r="F223" i="4"/>
  <c r="E223" i="4"/>
  <c r="D223" i="4"/>
  <c r="C223" i="4"/>
  <c r="G199" i="4" l="1"/>
  <c r="F199" i="4"/>
  <c r="E199" i="4"/>
  <c r="D199" i="4"/>
  <c r="C199" i="4"/>
  <c r="G126" i="4"/>
  <c r="F126" i="4"/>
  <c r="E126" i="4"/>
  <c r="D126" i="4"/>
  <c r="C126" i="4"/>
  <c r="G29" i="4"/>
  <c r="F29" i="4"/>
  <c r="E29" i="4"/>
  <c r="D29" i="4"/>
  <c r="C29" i="4"/>
  <c r="F257" i="4" l="1"/>
  <c r="E257" i="4"/>
  <c r="G256" i="4"/>
  <c r="G257" i="4" s="1"/>
  <c r="F256" i="4"/>
  <c r="E256" i="4"/>
  <c r="D256" i="4"/>
  <c r="D257" i="4" s="1"/>
  <c r="C256" i="4"/>
  <c r="C257" i="4" s="1"/>
  <c r="G209" i="4"/>
  <c r="F209" i="4"/>
  <c r="E209" i="4"/>
  <c r="D209" i="4"/>
  <c r="C209" i="4"/>
  <c r="G208" i="4"/>
  <c r="F208" i="4"/>
  <c r="E208" i="4"/>
  <c r="D208" i="4"/>
  <c r="C208" i="4"/>
  <c r="G232" i="4"/>
  <c r="F232" i="4"/>
  <c r="E232" i="4"/>
  <c r="D232" i="4"/>
  <c r="C232" i="4"/>
  <c r="G231" i="4"/>
  <c r="F231" i="4"/>
  <c r="E231" i="4"/>
  <c r="D231" i="4"/>
  <c r="C231" i="4"/>
  <c r="G159" i="4"/>
  <c r="F159" i="4"/>
  <c r="E159" i="4"/>
  <c r="D159" i="4"/>
  <c r="C159" i="4"/>
  <c r="G158" i="4"/>
  <c r="F158" i="4"/>
  <c r="E158" i="4"/>
  <c r="D158" i="4"/>
  <c r="C158" i="4"/>
  <c r="G136" i="4"/>
  <c r="F136" i="4"/>
  <c r="E136" i="4"/>
  <c r="D136" i="4"/>
  <c r="C136" i="4"/>
  <c r="G135" i="4"/>
  <c r="F135" i="4"/>
  <c r="E135" i="4"/>
  <c r="D135" i="4"/>
  <c r="C135" i="4"/>
  <c r="G111" i="4"/>
  <c r="F111" i="4"/>
  <c r="E111" i="4"/>
  <c r="D111" i="4"/>
  <c r="C111" i="4"/>
  <c r="G110" i="4"/>
  <c r="F110" i="4"/>
  <c r="E110" i="4"/>
  <c r="D110" i="4"/>
  <c r="C110" i="4"/>
  <c r="G63" i="4"/>
  <c r="F63" i="4"/>
  <c r="C63" i="4"/>
  <c r="G62" i="4"/>
  <c r="F62" i="4"/>
  <c r="E62" i="4"/>
  <c r="D62" i="4"/>
  <c r="C62" i="4"/>
  <c r="G38" i="4"/>
  <c r="F38" i="4"/>
  <c r="F258" i="4" s="1"/>
  <c r="F259" i="4" s="1"/>
  <c r="E38" i="4"/>
  <c r="E258" i="4" s="1"/>
  <c r="E259" i="4" s="1"/>
  <c r="D38" i="4"/>
  <c r="G37" i="4"/>
  <c r="F37" i="4"/>
  <c r="E37" i="4"/>
  <c r="D37" i="4"/>
  <c r="C37" i="4"/>
  <c r="C38" i="4" s="1"/>
  <c r="D258" i="4" l="1"/>
  <c r="D259" i="4" s="1"/>
  <c r="G258" i="4"/>
  <c r="G259" i="4" s="1"/>
  <c r="C258" i="4"/>
  <c r="C259" i="4" s="1"/>
</calcChain>
</file>

<file path=xl/sharedStrings.xml><?xml version="1.0" encoding="utf-8"?>
<sst xmlns="http://schemas.openxmlformats.org/spreadsheetml/2006/main" count="623" uniqueCount="216">
  <si>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</si>
  <si>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</si>
  <si>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</si>
  <si>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</si>
  <si>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</si>
  <si>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</si>
  <si>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</si>
  <si>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</si>
  <si>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</si>
  <si>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</si>
  <si>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День 1 (понедельник)</t>
  </si>
  <si>
    <t>ЗАВТРАК</t>
  </si>
  <si>
    <t>Суп молочный с макаронными изделиями</t>
  </si>
  <si>
    <t>175</t>
  </si>
  <si>
    <t>Бутерброд с маслом (сливочным или шоколадным)</t>
  </si>
  <si>
    <t>25</t>
  </si>
  <si>
    <t>Какао с молоком</t>
  </si>
  <si>
    <t>200</t>
  </si>
  <si>
    <t>ИТОГО ЗА ЗАВТРАК</t>
  </si>
  <si>
    <t>ЗАВТРАК 2</t>
  </si>
  <si>
    <t>Соки овощные, фруктовые и ягодные</t>
  </si>
  <si>
    <t>100</t>
  </si>
  <si>
    <t>ИТОГО ЗА ЗАВТРАК 2</t>
  </si>
  <si>
    <t>ОБЕД</t>
  </si>
  <si>
    <t>50</t>
  </si>
  <si>
    <t>Суп картофельный с клецками</t>
  </si>
  <si>
    <t>Птица или кролик отварные (с соусом)</t>
  </si>
  <si>
    <t>70</t>
  </si>
  <si>
    <t>Каша рассыпчатая гречневая</t>
  </si>
  <si>
    <t>130</t>
  </si>
  <si>
    <t>Компот из смеси сухофруктов</t>
  </si>
  <si>
    <t>180</t>
  </si>
  <si>
    <t>Хлеб пшеничный</t>
  </si>
  <si>
    <t>28</t>
  </si>
  <si>
    <t>Хлеб ржано-пшеничный</t>
  </si>
  <si>
    <t>24</t>
  </si>
  <si>
    <t>ИТОГО ЗА ОБЕД</t>
  </si>
  <si>
    <t>ПОЛДНИК</t>
  </si>
  <si>
    <t>Печенье</t>
  </si>
  <si>
    <t>55</t>
  </si>
  <si>
    <t>Кисель из плодово-ягодного концентрата</t>
  </si>
  <si>
    <t>ИТОГО ЗА ПОЛДНИК</t>
  </si>
  <si>
    <t>УЖИН</t>
  </si>
  <si>
    <t>Омлет с сыром</t>
  </si>
  <si>
    <t>170</t>
  </si>
  <si>
    <t>Чай с сахаром</t>
  </si>
  <si>
    <t>ИТОГО ЗА УЖИН</t>
  </si>
  <si>
    <t>ИТОГО ЗА ДЕНЬ:</t>
  </si>
  <si>
    <t>День 2 (вторник)</t>
  </si>
  <si>
    <t>Каша жидкая молочная из ячневой крупы (с маслом или сахаром)</t>
  </si>
  <si>
    <t>190</t>
  </si>
  <si>
    <t>Бутерброды с джемом или повидлом (повидло)</t>
  </si>
  <si>
    <t>30</t>
  </si>
  <si>
    <t>Кофейный напиток с молоком</t>
  </si>
  <si>
    <t>Плоды или ягоды свежие (Яблоки)</t>
  </si>
  <si>
    <t>Винегрет овощной</t>
  </si>
  <si>
    <t>Щи из свежей капусты с картофелем</t>
  </si>
  <si>
    <t>Тефтели 2-й вариант в соусе сметанном</t>
  </si>
  <si>
    <t>Картофель и овощи тушенные</t>
  </si>
  <si>
    <t>Компот из свежих плодов (яблоки, айва или груша)</t>
  </si>
  <si>
    <t>Запеканка манная (с молоком сгущенным)</t>
  </si>
  <si>
    <t>Йогурт 1,5% жирности</t>
  </si>
  <si>
    <t>Рис припущенный</t>
  </si>
  <si>
    <t>150</t>
  </si>
  <si>
    <t>Овощи, припущенные с маслом</t>
  </si>
  <si>
    <t>60</t>
  </si>
  <si>
    <t>День 3 (среда)</t>
  </si>
  <si>
    <t>Каша жидкая молочная из риса и пшена (с маслом и сахаром)</t>
  </si>
  <si>
    <t>Бутерброд с сыром</t>
  </si>
  <si>
    <t>33</t>
  </si>
  <si>
    <t>Салат картофельный с кукурузой и морковью</t>
  </si>
  <si>
    <t>Рассольник ленинградский</t>
  </si>
  <si>
    <t>Котлеты или биточки рыбные (с маслом)</t>
  </si>
  <si>
    <t>Капуста тушеная</t>
  </si>
  <si>
    <t>Пирожки печеные из дрожжевого теста с яблоком</t>
  </si>
  <si>
    <t>Молоко кипяченое</t>
  </si>
  <si>
    <t>Запеканка из творога (с молоком сгущенным)</t>
  </si>
  <si>
    <t>День 4 (четверг)</t>
  </si>
  <si>
    <t>Каша жидкая молочная из манной крупы (с маслом или сахаром или вареньем)</t>
  </si>
  <si>
    <t>195</t>
  </si>
  <si>
    <t>Чай с молоком или сливками</t>
  </si>
  <si>
    <t>Плоды и ягоды свежие (Бананы)</t>
  </si>
  <si>
    <t>Салат из свеклы с зеленым горошком</t>
  </si>
  <si>
    <t>Борщ с капустой и картофелем</t>
  </si>
  <si>
    <t>Гуляш из отварной говядины</t>
  </si>
  <si>
    <t>Каша рассыпчатая перловая</t>
  </si>
  <si>
    <t>Кефир, ацидофилин, простокваша, ряженка, айран</t>
  </si>
  <si>
    <t>Суп молочный с крупой (рисовой)</t>
  </si>
  <si>
    <t>День 5 (пятница)</t>
  </si>
  <si>
    <t>Омлет натуральный</t>
  </si>
  <si>
    <t>Суп картофельный с крупой (рисовой) со сметаной</t>
  </si>
  <si>
    <t>Рыба, тушенная в томате с овощами</t>
  </si>
  <si>
    <t>Гренка из пшеничного хлеба</t>
  </si>
  <si>
    <t>Вафли</t>
  </si>
  <si>
    <t>40</t>
  </si>
  <si>
    <t>Чай с лимоном</t>
  </si>
  <si>
    <t>Макароны отварные с овощами</t>
  </si>
  <si>
    <t>День 6 (понедельник)</t>
  </si>
  <si>
    <t>Каша жидкая молочная пшеная</t>
  </si>
  <si>
    <t>Салат из моркови с курагой</t>
  </si>
  <si>
    <t>Суп из овощей</t>
  </si>
  <si>
    <t>Плов из птицы или кролика</t>
  </si>
  <si>
    <t>Суп молочный с крупой гречневой</t>
  </si>
  <si>
    <t>День 7 (вторник)</t>
  </si>
  <si>
    <t>Салат из свеклы отварной</t>
  </si>
  <si>
    <t>Суп картофельный с макаронными изделиями</t>
  </si>
  <si>
    <t>Рагу из овощей</t>
  </si>
  <si>
    <t>Напиток "Снежок" 2,5% жирности</t>
  </si>
  <si>
    <t>Салат из горошка зеленного консервированного</t>
  </si>
  <si>
    <t>День 8 (среда)</t>
  </si>
  <si>
    <t>Каша жидкая молочная  Геркулес (с маслом и сахаром)</t>
  </si>
  <si>
    <t>Суп картофельный с бобовыми (горох)</t>
  </si>
  <si>
    <t>Макаронные изделия отварные с маслом</t>
  </si>
  <si>
    <t>Ватрушки (из дрожжевого теста) с повидлом</t>
  </si>
  <si>
    <t>Картофель, запеченый брусочками, дольками, кубиками или ломтиками</t>
  </si>
  <si>
    <t>День 9 (четверг)</t>
  </si>
  <si>
    <t>Борщ с фасолью и картофелем со сметаной</t>
  </si>
  <si>
    <t>Жаркое по-домашнему</t>
  </si>
  <si>
    <t>Сырники из творога (с молоком сгущенным или вареньем)</t>
  </si>
  <si>
    <t>День 10 (пятница)</t>
  </si>
  <si>
    <t>Каша жидкая молочная из риса (с маслом и сахаром)</t>
  </si>
  <si>
    <t>Салат картофельный с солеными огурцами и зеленым горошком</t>
  </si>
  <si>
    <t>Суп "Шахтерский"</t>
  </si>
  <si>
    <t>Шницель рыбный натуральный (с соусом)</t>
  </si>
  <si>
    <t>Макароны отварные с сыром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</si>
  <si>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</si>
  <si>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</si>
  <si>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</si>
  <si>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</si>
  <si>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</si>
  <si>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</si>
  <si>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</si>
  <si>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 xml:space="preserve">Булочка домашняя </t>
  </si>
  <si>
    <t>Пюре картофельное/ Карофель отварной</t>
  </si>
  <si>
    <t xml:space="preserve">Булочка дорожная </t>
  </si>
  <si>
    <t>Компот из плодов или ягод сушеных (Курага)</t>
  </si>
  <si>
    <t>3-7 лет</t>
  </si>
  <si>
    <t>Котлеты, биточки, шницели (с маслом) из говядины</t>
  </si>
  <si>
    <t>Салат из свежих огурцов</t>
  </si>
  <si>
    <t>Салат из соленых огурцов с луком</t>
  </si>
  <si>
    <t>Салат картофельный</t>
  </si>
  <si>
    <t>Салат из свежих помидоров</t>
  </si>
  <si>
    <t>Меню приготавливаемых блюд весна-лето</t>
  </si>
  <si>
    <t>120</t>
  </si>
  <si>
    <t>1</t>
  </si>
  <si>
    <t>382</t>
  </si>
  <si>
    <t>389</t>
  </si>
  <si>
    <t>35</t>
  </si>
  <si>
    <t>108</t>
  </si>
  <si>
    <t>288</t>
  </si>
  <si>
    <t>171</t>
  </si>
  <si>
    <t>349</t>
  </si>
  <si>
    <t>Н</t>
  </si>
  <si>
    <t>359</t>
  </si>
  <si>
    <t>211</t>
  </si>
  <si>
    <t>376</t>
  </si>
  <si>
    <t>174</t>
  </si>
  <si>
    <t>2</t>
  </si>
  <si>
    <t>379</t>
  </si>
  <si>
    <t>338</t>
  </si>
  <si>
    <t>67</t>
  </si>
  <si>
    <t>88</t>
  </si>
  <si>
    <t>279</t>
  </si>
  <si>
    <t>142</t>
  </si>
  <si>
    <t>342</t>
  </si>
  <si>
    <t>186</t>
  </si>
  <si>
    <t>305</t>
  </si>
  <si>
    <t>316</t>
  </si>
  <si>
    <t>3</t>
  </si>
  <si>
    <t>39</t>
  </si>
  <si>
    <t>96</t>
  </si>
  <si>
    <t>234</t>
  </si>
  <si>
    <t>139</t>
  </si>
  <si>
    <t>348</t>
  </si>
  <si>
    <t>406</t>
  </si>
  <si>
    <t>385</t>
  </si>
  <si>
    <t>223</t>
  </si>
  <si>
    <t>173</t>
  </si>
  <si>
    <t>378</t>
  </si>
  <si>
    <t>53</t>
  </si>
  <si>
    <t>82</t>
  </si>
  <si>
    <t>246</t>
  </si>
  <si>
    <t>425</t>
  </si>
  <si>
    <t>386</t>
  </si>
  <si>
    <t>121</t>
  </si>
  <si>
    <t>210</t>
  </si>
  <si>
    <t>21</t>
  </si>
  <si>
    <t>101</t>
  </si>
  <si>
    <t>229</t>
  </si>
  <si>
    <t>312</t>
  </si>
  <si>
    <t>116</t>
  </si>
  <si>
    <t>10.10.1.1</t>
  </si>
  <si>
    <t>377</t>
  </si>
  <si>
    <t>205</t>
  </si>
  <si>
    <t>20</t>
  </si>
  <si>
    <t>63</t>
  </si>
  <si>
    <t>99</t>
  </si>
  <si>
    <t>291</t>
  </si>
  <si>
    <t>52</t>
  </si>
  <si>
    <t>103</t>
  </si>
  <si>
    <t>268</t>
  </si>
  <si>
    <t>143</t>
  </si>
  <si>
    <t>10</t>
  </si>
  <si>
    <t>23</t>
  </si>
  <si>
    <t>102</t>
  </si>
  <si>
    <t>203</t>
  </si>
  <si>
    <t>410</t>
  </si>
  <si>
    <t>147</t>
  </si>
  <si>
    <t>56</t>
  </si>
  <si>
    <t>84</t>
  </si>
  <si>
    <t>259</t>
  </si>
  <si>
    <t>424</t>
  </si>
  <si>
    <t>219</t>
  </si>
  <si>
    <t>42</t>
  </si>
  <si>
    <t>235</t>
  </si>
  <si>
    <t>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</si>
</sst>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i/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5" xfId="0" applyBorder="1"/>
    <xf numFmtId="0" fontId="1" fillId="0" borderId="6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left" vertical="top"/>
    </xf>
    <xf numFmtId="0" fontId="1" fillId="0" borderId="17" xfId="0" applyFont="1" applyBorder="1"/>
    <xf numFmtId="0" fontId="1" fillId="0" borderId="7" xfId="0" applyFont="1" applyBorder="1"/>
    <xf numFmtId="0" fontId="1" fillId="0" borderId="19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0" fillId="0" borderId="11" xfId="0" applyNumberForma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right"/>
    </xf>
    <xf numFmtId="2" fontId="0" fillId="0" borderId="20" xfId="0" applyNumberFormat="1" applyBorder="1" applyAlignment="1">
      <alignment horizontal="center"/>
    </xf>
    <xf numFmtId="0" fontId="0" fillId="0" borderId="20" xfId="0" applyBorder="1"/>
    <xf numFmtId="0" fontId="4" fillId="0" borderId="20" xfId="0" applyFont="1" applyBorder="1" applyAlignment="1">
      <alignment horizontal="right"/>
    </xf>
    <xf numFmtId="0" fontId="0" fillId="0" borderId="6" xfId="0" applyNumberForma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2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0"/>
  <sheetViews>
    <sheetView tabSelected="1" topLeftCell="A228" workbookViewId="0">
      <selection activeCell="H234" sqref="H234:H249"/>
    </sheetView>
  </sheetViews>
  <sheetFormatPr defaultRowHeight="12.75" x14ac:dyDescent="0.2"/>
  <cols>
    <col min="1" max="1" width="11" style="10" customWidth="1"/>
    <col min="2" max="2" width="41.7109375" style="7" customWidth="1"/>
    <col min="3" max="3" width="10.7109375" style="25" customWidth="1"/>
    <col min="4" max="6" width="10.7109375" style="32" customWidth="1"/>
    <col min="7" max="7" width="17" customWidth="1"/>
    <col min="8" max="8" width="15.7109375" customWidth="1"/>
    <col min="9" max="11" width="7.7109375" customWidth="1"/>
  </cols>
  <sheetData>
    <row r="1" spans="1:8" x14ac:dyDescent="0.2">
      <c r="B1" s="39" t="s">
        <v>127</v>
      </c>
      <c r="H1" s="43" t="s">
        <v>131</v>
      </c>
    </row>
    <row r="2" spans="1:8" x14ac:dyDescent="0.2">
      <c r="B2" s="11"/>
      <c r="F2" s="33"/>
      <c r="G2" s="12"/>
      <c r="H2" s="12"/>
    </row>
    <row r="3" spans="1:8" x14ac:dyDescent="0.2">
      <c r="B3" s="41" t="s">
        <v>128</v>
      </c>
      <c r="F3" s="45"/>
      <c r="G3" s="46"/>
      <c r="H3" s="47" t="s">
        <v>128</v>
      </c>
    </row>
    <row r="4" spans="1:8" x14ac:dyDescent="0.2">
      <c r="B4" s="42" t="s">
        <v>129</v>
      </c>
      <c r="F4" s="48"/>
      <c r="G4" s="49"/>
      <c r="H4" s="50" t="s">
        <v>129</v>
      </c>
    </row>
    <row r="5" spans="1:8" x14ac:dyDescent="0.2">
      <c r="B5" s="40" t="s">
        <v>130</v>
      </c>
      <c r="H5" s="44" t="s">
        <v>130</v>
      </c>
    </row>
    <row r="9" spans="1:8" s="1" customFormat="1" x14ac:dyDescent="0.2">
      <c r="A9" s="61" t="s">
        <v>142</v>
      </c>
      <c r="B9" s="62"/>
      <c r="C9" s="62"/>
      <c r="D9" s="62"/>
      <c r="E9" s="62"/>
      <c r="F9" s="62"/>
      <c r="G9" s="62"/>
      <c r="H9" s="62"/>
    </row>
    <row r="10" spans="1:8" s="1" customFormat="1" x14ac:dyDescent="0.2">
      <c r="A10" s="8"/>
      <c r="C10" s="2"/>
      <c r="D10" s="26"/>
      <c r="E10" s="26"/>
      <c r="F10" s="26"/>
      <c r="G10" s="3"/>
      <c r="H10" s="3"/>
    </row>
    <row r="11" spans="1:8" s="1" customFormat="1" ht="38.25" x14ac:dyDescent="0.2">
      <c r="A11" s="8" t="s">
        <v>4</v>
      </c>
      <c r="B11" s="1" t="s">
        <v>136</v>
      </c>
      <c r="C11" s="2"/>
      <c r="D11" s="26"/>
      <c r="E11" s="26"/>
      <c r="F11" s="26"/>
      <c r="G11" s="3"/>
      <c r="H11" s="3"/>
    </row>
    <row r="12" spans="1:8" s="1" customFormat="1" ht="13.5" thickBot="1" x14ac:dyDescent="0.25">
      <c r="A12" s="9"/>
      <c r="C12" s="2"/>
      <c r="D12" s="26"/>
      <c r="E12" s="26"/>
      <c r="F12" s="26"/>
      <c r="G12" s="3"/>
      <c r="H12" s="3"/>
    </row>
    <row r="13" spans="1:8" s="4" customFormat="1" ht="33" customHeight="1" x14ac:dyDescent="0.2">
      <c r="A13" s="68" t="s">
        <v>0</v>
      </c>
      <c r="B13" s="70" t="s">
        <v>1</v>
      </c>
      <c r="C13" s="72" t="s">
        <v>3</v>
      </c>
      <c r="D13" s="74" t="s">
        <v>5</v>
      </c>
      <c r="E13" s="74"/>
      <c r="F13" s="74"/>
      <c r="G13" s="75" t="s">
        <v>6</v>
      </c>
      <c r="H13" s="59" t="s">
        <v>2</v>
      </c>
    </row>
    <row r="14" spans="1:8" s="5" customFormat="1" ht="13.5" thickBot="1" x14ac:dyDescent="0.25">
      <c r="A14" s="69"/>
      <c r="B14" s="71"/>
      <c r="C14" s="73"/>
      <c r="D14" s="27" t="s">
        <v>7</v>
      </c>
      <c r="E14" s="27" t="s">
        <v>8</v>
      </c>
      <c r="F14" s="27" t="s">
        <v>9</v>
      </c>
      <c r="G14" s="76"/>
      <c r="H14" s="60"/>
    </row>
    <row r="15" spans="1:8" s="6" customFormat="1" x14ac:dyDescent="0.2">
      <c r="A15" s="63" t="s">
        <v>10</v>
      </c>
      <c r="B15" s="64"/>
      <c r="C15" s="64"/>
      <c r="D15" s="64"/>
      <c r="E15" s="64"/>
      <c r="F15" s="64"/>
      <c r="G15" s="64"/>
      <c r="H15" s="65"/>
    </row>
    <row r="16" spans="1:8" x14ac:dyDescent="0.2">
      <c r="A16" s="66" t="s">
        <v>11</v>
      </c>
      <c r="B16" s="13" t="s">
        <v>12</v>
      </c>
      <c r="C16" s="22" t="s">
        <v>13</v>
      </c>
      <c r="D16" s="28">
        <v>6.83</v>
      </c>
      <c r="E16" s="28">
        <v>13.06</v>
      </c>
      <c r="F16" s="28">
        <v>21.07</v>
      </c>
      <c r="G16" s="14">
        <v>230.12</v>
      </c>
      <c r="H16" s="15" t="s">
        <v>143</v>
      </c>
    </row>
    <row r="17" spans="1:8" ht="25.5" x14ac:dyDescent="0.2">
      <c r="A17" s="66"/>
      <c r="B17" s="13" t="s">
        <v>14</v>
      </c>
      <c r="C17" s="22" t="s">
        <v>15</v>
      </c>
      <c r="D17" s="28">
        <v>1.57</v>
      </c>
      <c r="E17" s="28">
        <v>3.65</v>
      </c>
      <c r="F17" s="28">
        <v>10.36</v>
      </c>
      <c r="G17" s="14">
        <v>80.7</v>
      </c>
      <c r="H17" s="15" t="s">
        <v>144</v>
      </c>
    </row>
    <row r="18" spans="1:8" x14ac:dyDescent="0.2">
      <c r="A18" s="66"/>
      <c r="B18" s="13" t="s">
        <v>16</v>
      </c>
      <c r="C18" s="22" t="s">
        <v>17</v>
      </c>
      <c r="D18" s="28">
        <v>4</v>
      </c>
      <c r="E18" s="28">
        <v>5.86</v>
      </c>
      <c r="F18" s="28">
        <v>24.36</v>
      </c>
      <c r="G18" s="14">
        <v>96</v>
      </c>
      <c r="H18" s="15" t="s">
        <v>145</v>
      </c>
    </row>
    <row r="19" spans="1:8" s="6" customFormat="1" x14ac:dyDescent="0.2">
      <c r="A19" s="66" t="s">
        <v>18</v>
      </c>
      <c r="B19" s="67"/>
      <c r="C19" s="23">
        <v>400</v>
      </c>
      <c r="D19" s="29">
        <v>12.4</v>
      </c>
      <c r="E19" s="29">
        <v>22.57</v>
      </c>
      <c r="F19" s="29">
        <v>55.79</v>
      </c>
      <c r="G19" s="16">
        <v>406.82</v>
      </c>
      <c r="H19" s="17"/>
    </row>
    <row r="20" spans="1:8" x14ac:dyDescent="0.2">
      <c r="A20" s="18" t="s">
        <v>19</v>
      </c>
      <c r="B20" s="13" t="s">
        <v>20</v>
      </c>
      <c r="C20" s="22" t="s">
        <v>21</v>
      </c>
      <c r="D20" s="28">
        <v>0.41</v>
      </c>
      <c r="E20" s="28">
        <v>0.08</v>
      </c>
      <c r="F20" s="28">
        <v>13.1</v>
      </c>
      <c r="G20" s="14">
        <v>70</v>
      </c>
      <c r="H20" s="15" t="s">
        <v>146</v>
      </c>
    </row>
    <row r="21" spans="1:8" s="6" customFormat="1" x14ac:dyDescent="0.2">
      <c r="A21" s="66" t="s">
        <v>22</v>
      </c>
      <c r="B21" s="67"/>
      <c r="C21" s="23">
        <v>100</v>
      </c>
      <c r="D21" s="29">
        <v>0.41</v>
      </c>
      <c r="E21" s="29">
        <v>0.08</v>
      </c>
      <c r="F21" s="29">
        <v>13.1</v>
      </c>
      <c r="G21" s="16">
        <v>70</v>
      </c>
      <c r="H21" s="17"/>
    </row>
    <row r="22" spans="1:8" x14ac:dyDescent="0.2">
      <c r="A22" s="66" t="s">
        <v>23</v>
      </c>
      <c r="B22" s="13" t="s">
        <v>140</v>
      </c>
      <c r="C22" s="22" t="s">
        <v>24</v>
      </c>
      <c r="D22" s="28">
        <v>0.96</v>
      </c>
      <c r="E22" s="28">
        <v>2.68</v>
      </c>
      <c r="F22" s="28">
        <v>7.55</v>
      </c>
      <c r="G22" s="14">
        <v>58.3</v>
      </c>
      <c r="H22" s="15" t="s">
        <v>147</v>
      </c>
    </row>
    <row r="23" spans="1:8" x14ac:dyDescent="0.2">
      <c r="A23" s="66"/>
      <c r="B23" s="13" t="s">
        <v>25</v>
      </c>
      <c r="C23" s="22">
        <v>180</v>
      </c>
      <c r="D23" s="28">
        <v>8.86</v>
      </c>
      <c r="E23" s="28">
        <v>7.49</v>
      </c>
      <c r="F23" s="28">
        <v>24.19</v>
      </c>
      <c r="G23" s="14">
        <v>145.80000000000001</v>
      </c>
      <c r="H23" s="15" t="s">
        <v>148</v>
      </c>
    </row>
    <row r="24" spans="1:8" x14ac:dyDescent="0.2">
      <c r="A24" s="66"/>
      <c r="B24" s="13" t="s">
        <v>26</v>
      </c>
      <c r="C24" s="51">
        <v>70</v>
      </c>
      <c r="D24" s="28">
        <v>7</v>
      </c>
      <c r="E24" s="28">
        <v>12.28</v>
      </c>
      <c r="F24" s="28">
        <v>1.86</v>
      </c>
      <c r="G24" s="14">
        <v>91</v>
      </c>
      <c r="H24" s="15" t="s">
        <v>149</v>
      </c>
    </row>
    <row r="25" spans="1:8" x14ac:dyDescent="0.2">
      <c r="A25" s="66"/>
      <c r="B25" s="13" t="s">
        <v>28</v>
      </c>
      <c r="C25" s="51">
        <v>130</v>
      </c>
      <c r="D25" s="28">
        <v>2.86</v>
      </c>
      <c r="E25" s="28">
        <v>4.3499999999999996</v>
      </c>
      <c r="F25" s="28">
        <v>20.02</v>
      </c>
      <c r="G25" s="14">
        <v>91</v>
      </c>
      <c r="H25" s="15" t="s">
        <v>150</v>
      </c>
    </row>
    <row r="26" spans="1:8" x14ac:dyDescent="0.2">
      <c r="A26" s="66"/>
      <c r="B26" s="13" t="s">
        <v>30</v>
      </c>
      <c r="C26" s="51">
        <v>180</v>
      </c>
      <c r="D26" s="28">
        <v>0.05</v>
      </c>
      <c r="E26" s="28">
        <v>0</v>
      </c>
      <c r="F26" s="28">
        <v>11.84</v>
      </c>
      <c r="G26" s="14">
        <v>45.13</v>
      </c>
      <c r="H26" s="15" t="s">
        <v>151</v>
      </c>
    </row>
    <row r="27" spans="1:8" x14ac:dyDescent="0.2">
      <c r="A27" s="66"/>
      <c r="B27" s="13" t="s">
        <v>32</v>
      </c>
      <c r="C27" s="51">
        <v>28</v>
      </c>
      <c r="D27" s="28">
        <v>2.21</v>
      </c>
      <c r="E27" s="28">
        <v>0.28000000000000003</v>
      </c>
      <c r="F27" s="28">
        <v>0.59</v>
      </c>
      <c r="G27" s="14">
        <v>65.459999999999994</v>
      </c>
      <c r="H27" s="15" t="s">
        <v>152</v>
      </c>
    </row>
    <row r="28" spans="1:8" x14ac:dyDescent="0.2">
      <c r="A28" s="66"/>
      <c r="B28" s="13" t="s">
        <v>34</v>
      </c>
      <c r="C28" s="51">
        <v>24</v>
      </c>
      <c r="D28" s="28">
        <v>1.34</v>
      </c>
      <c r="E28" s="28">
        <v>0.26</v>
      </c>
      <c r="F28" s="28">
        <v>0.57999999999999996</v>
      </c>
      <c r="G28" s="14">
        <v>55.18</v>
      </c>
      <c r="H28" s="15" t="s">
        <v>152</v>
      </c>
    </row>
    <row r="29" spans="1:8" s="6" customFormat="1" x14ac:dyDescent="0.2">
      <c r="A29" s="66" t="s">
        <v>36</v>
      </c>
      <c r="B29" s="67"/>
      <c r="C29" s="23">
        <f>C22+C23+C24+C25+C26+C27+C28</f>
        <v>662</v>
      </c>
      <c r="D29" s="23">
        <f t="shared" ref="D29:G29" si="0">D22+D23+D24+D25+D26+D27+D28</f>
        <v>23.28</v>
      </c>
      <c r="E29" s="23">
        <f t="shared" si="0"/>
        <v>27.34</v>
      </c>
      <c r="F29" s="23">
        <f t="shared" si="0"/>
        <v>66.63000000000001</v>
      </c>
      <c r="G29" s="52">
        <f t="shared" si="0"/>
        <v>551.87</v>
      </c>
      <c r="H29" s="17"/>
    </row>
    <row r="30" spans="1:8" x14ac:dyDescent="0.2">
      <c r="A30" s="66" t="s">
        <v>37</v>
      </c>
      <c r="B30" s="13" t="s">
        <v>38</v>
      </c>
      <c r="C30" s="22" t="s">
        <v>39</v>
      </c>
      <c r="D30" s="28">
        <v>1.1000000000000001</v>
      </c>
      <c r="E30" s="28">
        <v>5.5</v>
      </c>
      <c r="F30" s="28">
        <v>57.7</v>
      </c>
      <c r="G30" s="14">
        <v>269.5</v>
      </c>
      <c r="H30" s="15" t="s">
        <v>152</v>
      </c>
    </row>
    <row r="31" spans="1:8" x14ac:dyDescent="0.2">
      <c r="A31" s="66"/>
      <c r="B31" s="13" t="s">
        <v>40</v>
      </c>
      <c r="C31" s="22" t="s">
        <v>17</v>
      </c>
      <c r="D31" s="28">
        <v>0</v>
      </c>
      <c r="E31" s="28">
        <v>0</v>
      </c>
      <c r="F31" s="28">
        <v>3.64</v>
      </c>
      <c r="G31" s="14">
        <v>14.84</v>
      </c>
      <c r="H31" s="15" t="s">
        <v>153</v>
      </c>
    </row>
    <row r="32" spans="1:8" s="6" customFormat="1" x14ac:dyDescent="0.2">
      <c r="A32" s="66" t="s">
        <v>41</v>
      </c>
      <c r="B32" s="67"/>
      <c r="C32" s="23">
        <v>255</v>
      </c>
      <c r="D32" s="29">
        <v>1.1000000000000001</v>
      </c>
      <c r="E32" s="29">
        <v>5.5</v>
      </c>
      <c r="F32" s="29">
        <v>61.34</v>
      </c>
      <c r="G32" s="16">
        <v>284.33999999999997</v>
      </c>
      <c r="H32" s="17"/>
    </row>
    <row r="33" spans="1:8" x14ac:dyDescent="0.2">
      <c r="A33" s="66" t="s">
        <v>42</v>
      </c>
      <c r="B33" s="13" t="s">
        <v>43</v>
      </c>
      <c r="C33" s="22">
        <v>200</v>
      </c>
      <c r="D33" s="28">
        <v>17.27</v>
      </c>
      <c r="E33" s="28">
        <v>24.12</v>
      </c>
      <c r="F33" s="28">
        <v>2.89</v>
      </c>
      <c r="G33" s="14">
        <v>298.44</v>
      </c>
      <c r="H33" s="15" t="s">
        <v>154</v>
      </c>
    </row>
    <row r="34" spans="1:8" x14ac:dyDescent="0.2">
      <c r="A34" s="66"/>
      <c r="B34" s="13" t="s">
        <v>45</v>
      </c>
      <c r="C34" s="51">
        <v>200</v>
      </c>
      <c r="D34" s="28">
        <v>0.12</v>
      </c>
      <c r="E34" s="28">
        <v>0</v>
      </c>
      <c r="F34" s="28">
        <v>8.8800000000000008</v>
      </c>
      <c r="G34" s="14">
        <v>34.799999999999997</v>
      </c>
      <c r="H34" s="15" t="s">
        <v>155</v>
      </c>
    </row>
    <row r="35" spans="1:8" x14ac:dyDescent="0.2">
      <c r="A35" s="66"/>
      <c r="B35" s="13" t="s">
        <v>32</v>
      </c>
      <c r="C35" s="51">
        <v>28</v>
      </c>
      <c r="D35" s="28">
        <v>2.21</v>
      </c>
      <c r="E35" s="28">
        <v>0.28000000000000003</v>
      </c>
      <c r="F35" s="28">
        <v>0.59</v>
      </c>
      <c r="G35" s="14">
        <v>65.459999999999994</v>
      </c>
      <c r="H35" s="15" t="s">
        <v>152</v>
      </c>
    </row>
    <row r="36" spans="1:8" x14ac:dyDescent="0.2">
      <c r="A36" s="66"/>
      <c r="B36" s="13" t="s">
        <v>34</v>
      </c>
      <c r="C36" s="51">
        <v>24</v>
      </c>
      <c r="D36" s="28">
        <v>1.34</v>
      </c>
      <c r="E36" s="28">
        <v>0.26</v>
      </c>
      <c r="F36" s="28">
        <v>0.57999999999999996</v>
      </c>
      <c r="G36" s="14">
        <v>55.18</v>
      </c>
      <c r="H36" s="15" t="s">
        <v>152</v>
      </c>
    </row>
    <row r="37" spans="1:8" s="6" customFormat="1" x14ac:dyDescent="0.2">
      <c r="A37" s="66" t="s">
        <v>46</v>
      </c>
      <c r="B37" s="67"/>
      <c r="C37" s="23">
        <f>SUM(C33:C36)</f>
        <v>452</v>
      </c>
      <c r="D37" s="23">
        <f t="shared" ref="D37:G37" si="1">SUM(D33:D36)</f>
        <v>20.94</v>
      </c>
      <c r="E37" s="23">
        <f t="shared" si="1"/>
        <v>24.660000000000004</v>
      </c>
      <c r="F37" s="23">
        <f t="shared" si="1"/>
        <v>12.940000000000001</v>
      </c>
      <c r="G37" s="52">
        <f t="shared" si="1"/>
        <v>453.88</v>
      </c>
      <c r="H37" s="17"/>
    </row>
    <row r="38" spans="1:8" s="6" customFormat="1" ht="13.5" thickBot="1" x14ac:dyDescent="0.25">
      <c r="A38" s="77" t="s">
        <v>47</v>
      </c>
      <c r="B38" s="78"/>
      <c r="C38" s="24">
        <f>C19+C21+C29+C32+C37</f>
        <v>1869</v>
      </c>
      <c r="D38" s="24">
        <f t="shared" ref="D38:F38" si="2">D19+D21+D29+D32+D37</f>
        <v>58.13000000000001</v>
      </c>
      <c r="E38" s="24">
        <f t="shared" si="2"/>
        <v>80.150000000000006</v>
      </c>
      <c r="F38" s="24">
        <f t="shared" si="2"/>
        <v>209.8</v>
      </c>
      <c r="G38" s="53">
        <f>G19+G21+G29+G32+G37</f>
        <v>1766.9099999999999</v>
      </c>
      <c r="H38" s="21"/>
    </row>
    <row r="39" spans="1:8" s="6" customFormat="1" x14ac:dyDescent="0.2">
      <c r="A39" s="79" t="s">
        <v>48</v>
      </c>
      <c r="B39" s="80"/>
      <c r="C39" s="80"/>
      <c r="D39" s="80"/>
      <c r="E39" s="80"/>
      <c r="F39" s="80"/>
      <c r="G39" s="80"/>
      <c r="H39" s="81"/>
    </row>
    <row r="40" spans="1:8" ht="25.5" x14ac:dyDescent="0.2">
      <c r="A40" s="66" t="s">
        <v>11</v>
      </c>
      <c r="B40" s="13" t="s">
        <v>49</v>
      </c>
      <c r="C40" s="22" t="s">
        <v>50</v>
      </c>
      <c r="D40" s="28">
        <v>7.07</v>
      </c>
      <c r="E40" s="28">
        <v>7.77</v>
      </c>
      <c r="F40" s="28">
        <v>28.56</v>
      </c>
      <c r="G40" s="14">
        <v>212.63</v>
      </c>
      <c r="H40" s="15" t="s">
        <v>156</v>
      </c>
    </row>
    <row r="41" spans="1:8" ht="25.5" x14ac:dyDescent="0.2">
      <c r="A41" s="66"/>
      <c r="B41" s="13" t="s">
        <v>51</v>
      </c>
      <c r="C41" s="22" t="s">
        <v>52</v>
      </c>
      <c r="D41" s="28">
        <v>0.41</v>
      </c>
      <c r="E41" s="28">
        <v>0.3</v>
      </c>
      <c r="F41" s="28">
        <v>13.72</v>
      </c>
      <c r="G41" s="14">
        <v>60.04</v>
      </c>
      <c r="H41" s="15" t="s">
        <v>157</v>
      </c>
    </row>
    <row r="42" spans="1:8" x14ac:dyDescent="0.2">
      <c r="A42" s="66"/>
      <c r="B42" s="13" t="s">
        <v>53</v>
      </c>
      <c r="C42" s="22" t="s">
        <v>31</v>
      </c>
      <c r="D42" s="28">
        <v>3.94</v>
      </c>
      <c r="E42" s="28">
        <v>4.3</v>
      </c>
      <c r="F42" s="28">
        <v>15.07</v>
      </c>
      <c r="G42" s="14">
        <v>96.01</v>
      </c>
      <c r="H42" s="15" t="s">
        <v>158</v>
      </c>
    </row>
    <row r="43" spans="1:8" s="6" customFormat="1" x14ac:dyDescent="0.2">
      <c r="A43" s="66" t="s">
        <v>18</v>
      </c>
      <c r="B43" s="67"/>
      <c r="C43" s="23">
        <v>400</v>
      </c>
      <c r="D43" s="29">
        <v>11.42</v>
      </c>
      <c r="E43" s="29">
        <v>12.370000000000001</v>
      </c>
      <c r="F43" s="29">
        <v>57.35</v>
      </c>
      <c r="G43" s="16">
        <v>368.68</v>
      </c>
      <c r="H43" s="17"/>
    </row>
    <row r="44" spans="1:8" x14ac:dyDescent="0.2">
      <c r="A44" s="18" t="s">
        <v>19</v>
      </c>
      <c r="B44" s="13" t="s">
        <v>54</v>
      </c>
      <c r="C44" s="22" t="s">
        <v>21</v>
      </c>
      <c r="D44" s="28">
        <v>0.4</v>
      </c>
      <c r="E44" s="28">
        <v>0.4</v>
      </c>
      <c r="F44" s="28">
        <v>9.8000000000000007</v>
      </c>
      <c r="G44" s="14">
        <v>47</v>
      </c>
      <c r="H44" s="15" t="s">
        <v>159</v>
      </c>
    </row>
    <row r="45" spans="1:8" s="6" customFormat="1" x14ac:dyDescent="0.2">
      <c r="A45" s="66" t="s">
        <v>22</v>
      </c>
      <c r="B45" s="67"/>
      <c r="C45" s="23">
        <v>100</v>
      </c>
      <c r="D45" s="29">
        <v>0.4</v>
      </c>
      <c r="E45" s="29">
        <v>0.4</v>
      </c>
      <c r="F45" s="29">
        <v>9.8000000000000007</v>
      </c>
      <c r="G45" s="16">
        <v>47</v>
      </c>
      <c r="H45" s="17"/>
    </row>
    <row r="46" spans="1:8" x14ac:dyDescent="0.2">
      <c r="A46" s="66" t="s">
        <v>23</v>
      </c>
      <c r="B46" s="13" t="s">
        <v>55</v>
      </c>
      <c r="C46" s="22" t="s">
        <v>24</v>
      </c>
      <c r="D46" s="28">
        <v>1.43</v>
      </c>
      <c r="E46" s="28">
        <v>4.12</v>
      </c>
      <c r="F46" s="28">
        <v>5.51</v>
      </c>
      <c r="G46" s="14">
        <v>64.709999999999994</v>
      </c>
      <c r="H46" s="15" t="s">
        <v>160</v>
      </c>
    </row>
    <row r="47" spans="1:8" x14ac:dyDescent="0.2">
      <c r="A47" s="66"/>
      <c r="B47" s="13" t="s">
        <v>56</v>
      </c>
      <c r="C47" s="22">
        <v>180</v>
      </c>
      <c r="D47" s="28">
        <v>7.33</v>
      </c>
      <c r="E47" s="28">
        <v>6.44</v>
      </c>
      <c r="F47" s="28">
        <v>11.65</v>
      </c>
      <c r="G47" s="14">
        <v>131.4</v>
      </c>
      <c r="H47" s="15" t="s">
        <v>161</v>
      </c>
    </row>
    <row r="48" spans="1:8" x14ac:dyDescent="0.2">
      <c r="A48" s="66"/>
      <c r="B48" s="13" t="s">
        <v>57</v>
      </c>
      <c r="C48" s="22" t="s">
        <v>27</v>
      </c>
      <c r="D48" s="28">
        <v>8.01</v>
      </c>
      <c r="E48" s="28">
        <v>10.050000000000001</v>
      </c>
      <c r="F48" s="28">
        <v>9.44</v>
      </c>
      <c r="G48" s="14">
        <v>160.72</v>
      </c>
      <c r="H48" s="15" t="s">
        <v>162</v>
      </c>
    </row>
    <row r="49" spans="1:8" x14ac:dyDescent="0.2">
      <c r="A49" s="66"/>
      <c r="B49" s="13" t="s">
        <v>58</v>
      </c>
      <c r="C49" s="22" t="s">
        <v>29</v>
      </c>
      <c r="D49" s="28">
        <v>3.45</v>
      </c>
      <c r="E49" s="28">
        <v>2.0299999999999998</v>
      </c>
      <c r="F49" s="28">
        <v>37.799999999999997</v>
      </c>
      <c r="G49" s="14">
        <v>54.25</v>
      </c>
      <c r="H49" s="15" t="s">
        <v>163</v>
      </c>
    </row>
    <row r="50" spans="1:8" ht="25.5" x14ac:dyDescent="0.2">
      <c r="A50" s="66"/>
      <c r="B50" s="13" t="s">
        <v>59</v>
      </c>
      <c r="C50" s="22" t="s">
        <v>31</v>
      </c>
      <c r="D50" s="28">
        <v>0.31</v>
      </c>
      <c r="E50" s="28">
        <v>0.31</v>
      </c>
      <c r="F50" s="28">
        <v>16.649999999999999</v>
      </c>
      <c r="G50" s="14">
        <v>70.92</v>
      </c>
      <c r="H50" s="15" t="s">
        <v>164</v>
      </c>
    </row>
    <row r="51" spans="1:8" x14ac:dyDescent="0.2">
      <c r="A51" s="66"/>
      <c r="B51" s="13" t="s">
        <v>32</v>
      </c>
      <c r="C51" s="22" t="s">
        <v>33</v>
      </c>
      <c r="D51" s="28">
        <v>2.21</v>
      </c>
      <c r="E51" s="28">
        <v>0.28000000000000003</v>
      </c>
      <c r="F51" s="28">
        <v>0.59</v>
      </c>
      <c r="G51" s="14">
        <v>65.459999999999994</v>
      </c>
      <c r="H51" s="15" t="s">
        <v>152</v>
      </c>
    </row>
    <row r="52" spans="1:8" x14ac:dyDescent="0.2">
      <c r="A52" s="66"/>
      <c r="B52" s="13" t="s">
        <v>34</v>
      </c>
      <c r="C52" s="22" t="s">
        <v>35</v>
      </c>
      <c r="D52" s="28">
        <v>1.34</v>
      </c>
      <c r="E52" s="28">
        <v>0.26</v>
      </c>
      <c r="F52" s="28">
        <v>0.57999999999999996</v>
      </c>
      <c r="G52" s="14">
        <v>55.18</v>
      </c>
      <c r="H52" s="15" t="s">
        <v>152</v>
      </c>
    </row>
    <row r="53" spans="1:8" s="6" customFormat="1" x14ac:dyDescent="0.2">
      <c r="A53" s="66" t="s">
        <v>36</v>
      </c>
      <c r="B53" s="67"/>
      <c r="C53" s="23">
        <v>662</v>
      </c>
      <c r="D53" s="29">
        <v>24.08</v>
      </c>
      <c r="E53" s="29">
        <v>23.490000000000002</v>
      </c>
      <c r="F53" s="29">
        <v>82.220000000000013</v>
      </c>
      <c r="G53" s="16">
        <v>602.64</v>
      </c>
      <c r="H53" s="17"/>
    </row>
    <row r="54" spans="1:8" x14ac:dyDescent="0.2">
      <c r="A54" s="66" t="s">
        <v>37</v>
      </c>
      <c r="B54" s="13" t="s">
        <v>60</v>
      </c>
      <c r="C54" s="22" t="s">
        <v>27</v>
      </c>
      <c r="D54" s="28">
        <v>2.1</v>
      </c>
      <c r="E54" s="28">
        <v>3.87</v>
      </c>
      <c r="F54" s="28">
        <v>19.47</v>
      </c>
      <c r="G54" s="14">
        <v>161</v>
      </c>
      <c r="H54" s="15" t="s">
        <v>165</v>
      </c>
    </row>
    <row r="55" spans="1:8" x14ac:dyDescent="0.2">
      <c r="A55" s="66"/>
      <c r="B55" s="13" t="s">
        <v>61</v>
      </c>
      <c r="C55" s="22" t="s">
        <v>31</v>
      </c>
      <c r="D55" s="28">
        <v>7.38</v>
      </c>
      <c r="E55" s="28">
        <v>2.7</v>
      </c>
      <c r="F55" s="28">
        <v>10.62</v>
      </c>
      <c r="G55" s="14">
        <v>102.6</v>
      </c>
      <c r="H55" s="15" t="s">
        <v>152</v>
      </c>
    </row>
    <row r="56" spans="1:8" s="6" customFormat="1" x14ac:dyDescent="0.2">
      <c r="A56" s="66" t="s">
        <v>41</v>
      </c>
      <c r="B56" s="67"/>
      <c r="C56" s="23">
        <v>250</v>
      </c>
      <c r="D56" s="29">
        <v>9.48</v>
      </c>
      <c r="E56" s="29">
        <v>6.57</v>
      </c>
      <c r="F56" s="29">
        <v>30.089999999999996</v>
      </c>
      <c r="G56" s="16">
        <v>263.60000000000002</v>
      </c>
      <c r="H56" s="17"/>
    </row>
    <row r="57" spans="1:8" x14ac:dyDescent="0.2">
      <c r="A57" s="66" t="s">
        <v>42</v>
      </c>
      <c r="B57" s="13" t="s">
        <v>62</v>
      </c>
      <c r="C57" s="51">
        <v>150</v>
      </c>
      <c r="D57" s="28">
        <v>2.7</v>
      </c>
      <c r="E57" s="28">
        <v>3.6</v>
      </c>
      <c r="F57" s="28">
        <v>27.84</v>
      </c>
      <c r="G57" s="14">
        <v>184.59</v>
      </c>
      <c r="H57" s="15" t="s">
        <v>166</v>
      </c>
    </row>
    <row r="58" spans="1:8" x14ac:dyDescent="0.2">
      <c r="A58" s="66"/>
      <c r="B58" s="13" t="s">
        <v>64</v>
      </c>
      <c r="C58" s="51">
        <v>60</v>
      </c>
      <c r="D58" s="28">
        <v>0.95</v>
      </c>
      <c r="E58" s="28">
        <v>1.39</v>
      </c>
      <c r="F58" s="28">
        <v>6.23</v>
      </c>
      <c r="G58" s="14">
        <v>53.86</v>
      </c>
      <c r="H58" s="15" t="s">
        <v>167</v>
      </c>
    </row>
    <row r="59" spans="1:8" x14ac:dyDescent="0.2">
      <c r="A59" s="66"/>
      <c r="B59" s="13" t="s">
        <v>20</v>
      </c>
      <c r="C59" s="22">
        <v>190</v>
      </c>
      <c r="D59" s="28">
        <v>0.78</v>
      </c>
      <c r="E59" s="28">
        <v>0.55000000000000004</v>
      </c>
      <c r="F59" s="28">
        <v>20.100000000000001</v>
      </c>
      <c r="G59" s="14">
        <v>81</v>
      </c>
      <c r="H59" s="15" t="s">
        <v>146</v>
      </c>
    </row>
    <row r="60" spans="1:8" x14ac:dyDescent="0.2">
      <c r="A60" s="66"/>
      <c r="B60" s="13" t="s">
        <v>32</v>
      </c>
      <c r="C60" s="51">
        <v>28</v>
      </c>
      <c r="D60" s="28">
        <v>2.21</v>
      </c>
      <c r="E60" s="28">
        <v>0.28000000000000003</v>
      </c>
      <c r="F60" s="28">
        <v>0.59</v>
      </c>
      <c r="G60" s="14">
        <v>65.459999999999994</v>
      </c>
      <c r="H60" s="15" t="s">
        <v>152</v>
      </c>
    </row>
    <row r="61" spans="1:8" x14ac:dyDescent="0.2">
      <c r="A61" s="66"/>
      <c r="B61" s="13" t="s">
        <v>34</v>
      </c>
      <c r="C61" s="51">
        <v>24</v>
      </c>
      <c r="D61" s="28">
        <v>1.34</v>
      </c>
      <c r="E61" s="28">
        <v>0.26</v>
      </c>
      <c r="F61" s="28">
        <v>0.57999999999999996</v>
      </c>
      <c r="G61" s="14">
        <v>55.18</v>
      </c>
      <c r="H61" s="15" t="s">
        <v>152</v>
      </c>
    </row>
    <row r="62" spans="1:8" s="6" customFormat="1" x14ac:dyDescent="0.2">
      <c r="A62" s="66" t="s">
        <v>46</v>
      </c>
      <c r="B62" s="67"/>
      <c r="C62" s="23">
        <f>SUM(C57:C61)</f>
        <v>452</v>
      </c>
      <c r="D62" s="23">
        <f t="shared" ref="D62:G62" si="3">SUM(D57:D61)</f>
        <v>7.98</v>
      </c>
      <c r="E62" s="23">
        <f t="shared" si="3"/>
        <v>6.08</v>
      </c>
      <c r="F62" s="23">
        <f t="shared" si="3"/>
        <v>55.34</v>
      </c>
      <c r="G62" s="52">
        <f t="shared" si="3"/>
        <v>440.09</v>
      </c>
      <c r="H62" s="17"/>
    </row>
    <row r="63" spans="1:8" s="6" customFormat="1" ht="13.5" thickBot="1" x14ac:dyDescent="0.25">
      <c r="A63" s="77" t="s">
        <v>47</v>
      </c>
      <c r="B63" s="78"/>
      <c r="C63" s="24">
        <f>C43+C45+C53+C56+C62</f>
        <v>1864</v>
      </c>
      <c r="D63" s="30">
        <v>52.990000000000016</v>
      </c>
      <c r="E63" s="30">
        <v>48.440000000000005</v>
      </c>
      <c r="F63" s="24">
        <f t="shared" ref="F63:G63" si="4">F43+F45+F53+F56+F62</f>
        <v>234.8</v>
      </c>
      <c r="G63" s="53">
        <f t="shared" si="4"/>
        <v>1722.01</v>
      </c>
      <c r="H63" s="21"/>
    </row>
    <row r="64" spans="1:8" s="6" customFormat="1" x14ac:dyDescent="0.2">
      <c r="A64" s="79" t="s">
        <v>66</v>
      </c>
      <c r="B64" s="80"/>
      <c r="C64" s="80"/>
      <c r="D64" s="80"/>
      <c r="E64" s="80"/>
      <c r="F64" s="80"/>
      <c r="G64" s="80"/>
      <c r="H64" s="81"/>
    </row>
    <row r="65" spans="1:8" ht="25.5" x14ac:dyDescent="0.2">
      <c r="A65" s="66" t="s">
        <v>11</v>
      </c>
      <c r="B65" s="13" t="s">
        <v>67</v>
      </c>
      <c r="C65" s="22" t="s">
        <v>50</v>
      </c>
      <c r="D65" s="28">
        <v>3.8</v>
      </c>
      <c r="E65" s="28">
        <v>5.81</v>
      </c>
      <c r="F65" s="28">
        <v>30.67</v>
      </c>
      <c r="G65" s="14">
        <v>286.8</v>
      </c>
      <c r="H65" s="15" t="s">
        <v>13</v>
      </c>
    </row>
    <row r="66" spans="1:8" x14ac:dyDescent="0.2">
      <c r="A66" s="66"/>
      <c r="B66" s="13" t="s">
        <v>68</v>
      </c>
      <c r="C66" s="22" t="s">
        <v>69</v>
      </c>
      <c r="D66" s="28">
        <v>3.52</v>
      </c>
      <c r="E66" s="28">
        <v>3.3</v>
      </c>
      <c r="F66" s="28">
        <v>13.58</v>
      </c>
      <c r="G66" s="14">
        <v>59.4</v>
      </c>
      <c r="H66" s="15" t="s">
        <v>168</v>
      </c>
    </row>
    <row r="67" spans="1:8" x14ac:dyDescent="0.2">
      <c r="A67" s="66"/>
      <c r="B67" s="13" t="s">
        <v>45</v>
      </c>
      <c r="C67" s="22" t="s">
        <v>31</v>
      </c>
      <c r="D67" s="28">
        <v>0.11</v>
      </c>
      <c r="E67" s="28">
        <v>0</v>
      </c>
      <c r="F67" s="28">
        <v>7.99</v>
      </c>
      <c r="G67" s="14">
        <v>31.32</v>
      </c>
      <c r="H67" s="15" t="s">
        <v>155</v>
      </c>
    </row>
    <row r="68" spans="1:8" s="6" customFormat="1" x14ac:dyDescent="0.2">
      <c r="A68" s="66" t="s">
        <v>18</v>
      </c>
      <c r="B68" s="67"/>
      <c r="C68" s="23">
        <v>403</v>
      </c>
      <c r="D68" s="29">
        <v>7.4300000000000006</v>
      </c>
      <c r="E68" s="29">
        <v>9.11</v>
      </c>
      <c r="F68" s="29">
        <v>52.24</v>
      </c>
      <c r="G68" s="16">
        <v>377.52</v>
      </c>
      <c r="H68" s="17"/>
    </row>
    <row r="69" spans="1:8" x14ac:dyDescent="0.2">
      <c r="A69" s="18" t="s">
        <v>19</v>
      </c>
      <c r="B69" s="13" t="s">
        <v>20</v>
      </c>
      <c r="C69" s="22" t="s">
        <v>21</v>
      </c>
      <c r="D69" s="28">
        <v>0.41</v>
      </c>
      <c r="E69" s="28">
        <v>0.08</v>
      </c>
      <c r="F69" s="28">
        <v>13.1</v>
      </c>
      <c r="G69" s="14">
        <v>70</v>
      </c>
      <c r="H69" s="15" t="s">
        <v>146</v>
      </c>
    </row>
    <row r="70" spans="1:8" s="6" customFormat="1" x14ac:dyDescent="0.2">
      <c r="A70" s="66" t="s">
        <v>22</v>
      </c>
      <c r="B70" s="67"/>
      <c r="C70" s="23">
        <v>100</v>
      </c>
      <c r="D70" s="29">
        <v>0.41</v>
      </c>
      <c r="E70" s="29">
        <v>0.08</v>
      </c>
      <c r="F70" s="29">
        <v>13.1</v>
      </c>
      <c r="G70" s="16">
        <v>70</v>
      </c>
      <c r="H70" s="17"/>
    </row>
    <row r="71" spans="1:8" x14ac:dyDescent="0.2">
      <c r="A71" s="66" t="s">
        <v>23</v>
      </c>
      <c r="B71" s="13" t="s">
        <v>70</v>
      </c>
      <c r="C71" s="22" t="s">
        <v>24</v>
      </c>
      <c r="D71" s="28">
        <v>0.76</v>
      </c>
      <c r="E71" s="28">
        <v>3.12</v>
      </c>
      <c r="F71" s="28">
        <v>4.47</v>
      </c>
      <c r="G71" s="14">
        <v>45.02</v>
      </c>
      <c r="H71" s="15" t="s">
        <v>169</v>
      </c>
    </row>
    <row r="72" spans="1:8" x14ac:dyDescent="0.2">
      <c r="A72" s="66"/>
      <c r="B72" s="13" t="s">
        <v>71</v>
      </c>
      <c r="C72" s="22" t="s">
        <v>31</v>
      </c>
      <c r="D72" s="28">
        <v>6.08</v>
      </c>
      <c r="E72" s="28">
        <v>5.87</v>
      </c>
      <c r="F72" s="28">
        <v>28.15</v>
      </c>
      <c r="G72" s="14">
        <v>144.97</v>
      </c>
      <c r="H72" s="15" t="s">
        <v>170</v>
      </c>
    </row>
    <row r="73" spans="1:8" x14ac:dyDescent="0.2">
      <c r="A73" s="66"/>
      <c r="B73" s="13" t="s">
        <v>72</v>
      </c>
      <c r="C73" s="22" t="s">
        <v>27</v>
      </c>
      <c r="D73" s="28">
        <v>16.75</v>
      </c>
      <c r="E73" s="28">
        <v>4.71</v>
      </c>
      <c r="F73" s="28">
        <v>6.48</v>
      </c>
      <c r="G73" s="14">
        <v>134.22</v>
      </c>
      <c r="H73" s="15" t="s">
        <v>171</v>
      </c>
    </row>
    <row r="74" spans="1:8" x14ac:dyDescent="0.2">
      <c r="A74" s="66"/>
      <c r="B74" s="13" t="s">
        <v>73</v>
      </c>
      <c r="C74" s="22" t="s">
        <v>29</v>
      </c>
      <c r="D74" s="28">
        <v>2.65</v>
      </c>
      <c r="E74" s="28">
        <v>1.76</v>
      </c>
      <c r="F74" s="28">
        <v>8.49</v>
      </c>
      <c r="G74" s="14">
        <v>61.91</v>
      </c>
      <c r="H74" s="15" t="s">
        <v>172</v>
      </c>
    </row>
    <row r="75" spans="1:8" x14ac:dyDescent="0.2">
      <c r="A75" s="66"/>
      <c r="B75" s="13" t="s">
        <v>135</v>
      </c>
      <c r="C75" s="22" t="s">
        <v>31</v>
      </c>
      <c r="D75" s="28">
        <v>1.73</v>
      </c>
      <c r="E75" s="28">
        <v>0.11</v>
      </c>
      <c r="F75" s="28">
        <v>27.76</v>
      </c>
      <c r="G75" s="14">
        <v>118.19</v>
      </c>
      <c r="H75" s="15" t="s">
        <v>173</v>
      </c>
    </row>
    <row r="76" spans="1:8" x14ac:dyDescent="0.2">
      <c r="A76" s="66"/>
      <c r="B76" s="13" t="s">
        <v>32</v>
      </c>
      <c r="C76" s="22" t="s">
        <v>33</v>
      </c>
      <c r="D76" s="28">
        <v>2.21</v>
      </c>
      <c r="E76" s="28">
        <v>0.28000000000000003</v>
      </c>
      <c r="F76" s="28">
        <v>0.59</v>
      </c>
      <c r="G76" s="14">
        <v>65.459999999999994</v>
      </c>
      <c r="H76" s="15" t="s">
        <v>152</v>
      </c>
    </row>
    <row r="77" spans="1:8" x14ac:dyDescent="0.2">
      <c r="A77" s="66"/>
      <c r="B77" s="13" t="s">
        <v>34</v>
      </c>
      <c r="C77" s="22" t="s">
        <v>35</v>
      </c>
      <c r="D77" s="28">
        <v>1.34</v>
      </c>
      <c r="E77" s="28">
        <v>0.26</v>
      </c>
      <c r="F77" s="28">
        <v>0.57999999999999996</v>
      </c>
      <c r="G77" s="14">
        <v>55.18</v>
      </c>
      <c r="H77" s="15" t="s">
        <v>152</v>
      </c>
    </row>
    <row r="78" spans="1:8" s="6" customFormat="1" x14ac:dyDescent="0.2">
      <c r="A78" s="66" t="s">
        <v>36</v>
      </c>
      <c r="B78" s="67"/>
      <c r="C78" s="23">
        <v>662</v>
      </c>
      <c r="D78" s="29">
        <v>31.52</v>
      </c>
      <c r="E78" s="29">
        <v>16.11</v>
      </c>
      <c r="F78" s="29">
        <v>76.52</v>
      </c>
      <c r="G78" s="16">
        <v>624.94999999999993</v>
      </c>
      <c r="H78" s="17"/>
    </row>
    <row r="79" spans="1:8" ht="25.5" x14ac:dyDescent="0.2">
      <c r="A79" s="66" t="s">
        <v>37</v>
      </c>
      <c r="B79" s="13" t="s">
        <v>74</v>
      </c>
      <c r="C79" s="22" t="s">
        <v>65</v>
      </c>
      <c r="D79" s="28">
        <v>0.6</v>
      </c>
      <c r="E79" s="28">
        <v>1.34</v>
      </c>
      <c r="F79" s="28">
        <v>52.64</v>
      </c>
      <c r="G79" s="14">
        <v>180</v>
      </c>
      <c r="H79" s="15" t="s">
        <v>174</v>
      </c>
    </row>
    <row r="80" spans="1:8" x14ac:dyDescent="0.2">
      <c r="A80" s="66"/>
      <c r="B80" s="13" t="s">
        <v>75</v>
      </c>
      <c r="C80" s="22" t="s">
        <v>50</v>
      </c>
      <c r="D80" s="28">
        <v>5.51</v>
      </c>
      <c r="E80" s="28">
        <v>4.75</v>
      </c>
      <c r="F80" s="28">
        <v>9.1199999999999992</v>
      </c>
      <c r="G80" s="14">
        <v>101.65</v>
      </c>
      <c r="H80" s="15" t="s">
        <v>175</v>
      </c>
    </row>
    <row r="81" spans="1:8" s="6" customFormat="1" x14ac:dyDescent="0.2">
      <c r="A81" s="66" t="s">
        <v>41</v>
      </c>
      <c r="B81" s="67"/>
      <c r="C81" s="23">
        <v>250</v>
      </c>
      <c r="D81" s="29">
        <v>6.1099999999999994</v>
      </c>
      <c r="E81" s="29">
        <v>6.09</v>
      </c>
      <c r="F81" s="29">
        <v>61.76</v>
      </c>
      <c r="G81" s="16">
        <v>281.64999999999998</v>
      </c>
      <c r="H81" s="17"/>
    </row>
    <row r="82" spans="1:8" x14ac:dyDescent="0.2">
      <c r="A82" s="66" t="s">
        <v>42</v>
      </c>
      <c r="B82" s="13" t="s">
        <v>76</v>
      </c>
      <c r="C82" s="22" t="s">
        <v>50</v>
      </c>
      <c r="D82" s="28">
        <v>20.16</v>
      </c>
      <c r="E82" s="28">
        <v>19.8</v>
      </c>
      <c r="F82" s="28">
        <v>17.37</v>
      </c>
      <c r="G82" s="14">
        <v>286.06</v>
      </c>
      <c r="H82" s="15" t="s">
        <v>176</v>
      </c>
    </row>
    <row r="83" spans="1:8" x14ac:dyDescent="0.2">
      <c r="A83" s="66"/>
      <c r="B83" s="13" t="s">
        <v>40</v>
      </c>
      <c r="C83" s="22" t="s">
        <v>17</v>
      </c>
      <c r="D83" s="28">
        <v>0</v>
      </c>
      <c r="E83" s="28">
        <v>0</v>
      </c>
      <c r="F83" s="28">
        <v>3.64</v>
      </c>
      <c r="G83" s="14">
        <v>14.84</v>
      </c>
      <c r="H83" s="15" t="s">
        <v>153</v>
      </c>
    </row>
    <row r="84" spans="1:8" x14ac:dyDescent="0.2">
      <c r="A84" s="66"/>
      <c r="B84" s="13" t="s">
        <v>32</v>
      </c>
      <c r="C84" s="22" t="s">
        <v>33</v>
      </c>
      <c r="D84" s="28">
        <v>2.21</v>
      </c>
      <c r="E84" s="28">
        <v>0.28000000000000003</v>
      </c>
      <c r="F84" s="28">
        <v>0.59</v>
      </c>
      <c r="G84" s="14">
        <v>65.459999999999994</v>
      </c>
      <c r="H84" s="15" t="s">
        <v>152</v>
      </c>
    </row>
    <row r="85" spans="1:8" x14ac:dyDescent="0.2">
      <c r="A85" s="66"/>
      <c r="B85" s="13" t="s">
        <v>34</v>
      </c>
      <c r="C85" s="22" t="s">
        <v>35</v>
      </c>
      <c r="D85" s="28">
        <v>1.34</v>
      </c>
      <c r="E85" s="28">
        <v>0.26</v>
      </c>
      <c r="F85" s="28">
        <v>0.57999999999999996</v>
      </c>
      <c r="G85" s="14">
        <v>55.18</v>
      </c>
      <c r="H85" s="15" t="s">
        <v>152</v>
      </c>
    </row>
    <row r="86" spans="1:8" s="6" customFormat="1" x14ac:dyDescent="0.2">
      <c r="A86" s="66" t="s">
        <v>46</v>
      </c>
      <c r="B86" s="67"/>
      <c r="C86" s="23">
        <v>442</v>
      </c>
      <c r="D86" s="29">
        <v>23.71</v>
      </c>
      <c r="E86" s="29">
        <v>20.340000000000003</v>
      </c>
      <c r="F86" s="29">
        <v>22.18</v>
      </c>
      <c r="G86" s="16">
        <v>421.53999999999996</v>
      </c>
      <c r="H86" s="17"/>
    </row>
    <row r="87" spans="1:8" s="6" customFormat="1" ht="13.5" thickBot="1" x14ac:dyDescent="0.25">
      <c r="A87" s="77" t="s">
        <v>47</v>
      </c>
      <c r="B87" s="78"/>
      <c r="C87" s="24">
        <v>1857</v>
      </c>
      <c r="D87" s="30">
        <v>69.179999999999993</v>
      </c>
      <c r="E87" s="30">
        <v>51.730000000000004</v>
      </c>
      <c r="F87" s="30">
        <v>225.8</v>
      </c>
      <c r="G87" s="20">
        <v>1775.66</v>
      </c>
      <c r="H87" s="21"/>
    </row>
    <row r="88" spans="1:8" s="6" customFormat="1" x14ac:dyDescent="0.2">
      <c r="A88" s="79" t="s">
        <v>77</v>
      </c>
      <c r="B88" s="80"/>
      <c r="C88" s="80"/>
      <c r="D88" s="80"/>
      <c r="E88" s="80"/>
      <c r="F88" s="80"/>
      <c r="G88" s="80"/>
      <c r="H88" s="81"/>
    </row>
    <row r="89" spans="1:8" ht="25.5" x14ac:dyDescent="0.2">
      <c r="A89" s="66" t="s">
        <v>11</v>
      </c>
      <c r="B89" s="13" t="s">
        <v>78</v>
      </c>
      <c r="C89" s="22" t="s">
        <v>79</v>
      </c>
      <c r="D89" s="28">
        <v>3.9</v>
      </c>
      <c r="E89" s="28">
        <v>3.9</v>
      </c>
      <c r="F89" s="28">
        <v>65.38</v>
      </c>
      <c r="G89" s="14">
        <v>234.33</v>
      </c>
      <c r="H89" s="15" t="s">
        <v>177</v>
      </c>
    </row>
    <row r="90" spans="1:8" ht="25.5" x14ac:dyDescent="0.2">
      <c r="A90" s="66"/>
      <c r="B90" s="13" t="s">
        <v>14</v>
      </c>
      <c r="C90" s="22" t="s">
        <v>15</v>
      </c>
      <c r="D90" s="28">
        <v>1.57</v>
      </c>
      <c r="E90" s="28">
        <v>3.65</v>
      </c>
      <c r="F90" s="28">
        <v>10.36</v>
      </c>
      <c r="G90" s="14">
        <v>80.7</v>
      </c>
      <c r="H90" s="15" t="s">
        <v>144</v>
      </c>
    </row>
    <row r="91" spans="1:8" x14ac:dyDescent="0.2">
      <c r="A91" s="66"/>
      <c r="B91" s="13" t="s">
        <v>80</v>
      </c>
      <c r="C91" s="22" t="s">
        <v>31</v>
      </c>
      <c r="D91" s="28">
        <v>2.83</v>
      </c>
      <c r="E91" s="28">
        <v>2.88</v>
      </c>
      <c r="F91" s="28">
        <v>11.47</v>
      </c>
      <c r="G91" s="14">
        <v>83.36</v>
      </c>
      <c r="H91" s="15" t="s">
        <v>178</v>
      </c>
    </row>
    <row r="92" spans="1:8" s="6" customFormat="1" x14ac:dyDescent="0.2">
      <c r="A92" s="66" t="s">
        <v>18</v>
      </c>
      <c r="B92" s="67"/>
      <c r="C92" s="23">
        <v>400</v>
      </c>
      <c r="D92" s="29">
        <v>8.3000000000000007</v>
      </c>
      <c r="E92" s="29">
        <v>10.43</v>
      </c>
      <c r="F92" s="29">
        <v>87.21</v>
      </c>
      <c r="G92" s="16">
        <v>398.39000000000004</v>
      </c>
      <c r="H92" s="17"/>
    </row>
    <row r="93" spans="1:8" x14ac:dyDescent="0.2">
      <c r="A93" s="18" t="s">
        <v>19</v>
      </c>
      <c r="B93" s="13" t="s">
        <v>81</v>
      </c>
      <c r="C93" s="22" t="s">
        <v>21</v>
      </c>
      <c r="D93" s="28">
        <v>1.5</v>
      </c>
      <c r="E93" s="28">
        <v>0.5</v>
      </c>
      <c r="F93" s="28">
        <v>21</v>
      </c>
      <c r="G93" s="14">
        <v>96</v>
      </c>
      <c r="H93" s="15" t="s">
        <v>159</v>
      </c>
    </row>
    <row r="94" spans="1:8" s="6" customFormat="1" x14ac:dyDescent="0.2">
      <c r="A94" s="66" t="s">
        <v>22</v>
      </c>
      <c r="B94" s="67"/>
      <c r="C94" s="23">
        <v>100</v>
      </c>
      <c r="D94" s="29">
        <v>1.5</v>
      </c>
      <c r="E94" s="29">
        <v>0.5</v>
      </c>
      <c r="F94" s="29">
        <v>21</v>
      </c>
      <c r="G94" s="16">
        <v>96</v>
      </c>
      <c r="H94" s="17"/>
    </row>
    <row r="95" spans="1:8" x14ac:dyDescent="0.2">
      <c r="A95" s="66" t="s">
        <v>23</v>
      </c>
      <c r="B95" s="13" t="s">
        <v>82</v>
      </c>
      <c r="C95" s="22" t="s">
        <v>24</v>
      </c>
      <c r="D95" s="28">
        <v>0.82</v>
      </c>
      <c r="E95" s="28">
        <v>2.06</v>
      </c>
      <c r="F95" s="28">
        <v>3.64</v>
      </c>
      <c r="G95" s="14">
        <v>36.450000000000003</v>
      </c>
      <c r="H95" s="15" t="s">
        <v>179</v>
      </c>
    </row>
    <row r="96" spans="1:8" x14ac:dyDescent="0.2">
      <c r="A96" s="66"/>
      <c r="B96" s="13" t="s">
        <v>83</v>
      </c>
      <c r="C96" s="22">
        <v>180</v>
      </c>
      <c r="D96" s="28">
        <v>1.8</v>
      </c>
      <c r="E96" s="28">
        <v>3.6</v>
      </c>
      <c r="F96" s="28">
        <v>38.590000000000003</v>
      </c>
      <c r="G96" s="14">
        <v>243</v>
      </c>
      <c r="H96" s="15" t="s">
        <v>180</v>
      </c>
    </row>
    <row r="97" spans="1:8" x14ac:dyDescent="0.2">
      <c r="A97" s="66"/>
      <c r="B97" s="13" t="s">
        <v>84</v>
      </c>
      <c r="C97" s="22" t="s">
        <v>27</v>
      </c>
      <c r="D97" s="28">
        <v>8.41</v>
      </c>
      <c r="E97" s="28">
        <v>8.81</v>
      </c>
      <c r="F97" s="28">
        <v>2.23</v>
      </c>
      <c r="G97" s="14">
        <v>122.05</v>
      </c>
      <c r="H97" s="15" t="s">
        <v>181</v>
      </c>
    </row>
    <row r="98" spans="1:8" x14ac:dyDescent="0.2">
      <c r="A98" s="66"/>
      <c r="B98" s="13" t="s">
        <v>85</v>
      </c>
      <c r="C98" s="22" t="s">
        <v>29</v>
      </c>
      <c r="D98" s="28">
        <v>2.6</v>
      </c>
      <c r="E98" s="28">
        <v>1.38</v>
      </c>
      <c r="F98" s="28">
        <v>37.299999999999997</v>
      </c>
      <c r="G98" s="14">
        <v>123.3</v>
      </c>
      <c r="H98" s="15" t="s">
        <v>150</v>
      </c>
    </row>
    <row r="99" spans="1:8" x14ac:dyDescent="0.2">
      <c r="A99" s="66"/>
      <c r="B99" s="13" t="s">
        <v>40</v>
      </c>
      <c r="C99" s="22" t="s">
        <v>17</v>
      </c>
      <c r="D99" s="28">
        <v>0</v>
      </c>
      <c r="E99" s="28">
        <v>0</v>
      </c>
      <c r="F99" s="28">
        <v>3.64</v>
      </c>
      <c r="G99" s="14">
        <v>14.84</v>
      </c>
      <c r="H99" s="15" t="s">
        <v>153</v>
      </c>
    </row>
    <row r="100" spans="1:8" x14ac:dyDescent="0.2">
      <c r="A100" s="66"/>
      <c r="B100" s="13" t="s">
        <v>32</v>
      </c>
      <c r="C100" s="22" t="s">
        <v>33</v>
      </c>
      <c r="D100" s="28">
        <v>2.21</v>
      </c>
      <c r="E100" s="28">
        <v>0.28000000000000003</v>
      </c>
      <c r="F100" s="28">
        <v>0.59</v>
      </c>
      <c r="G100" s="14">
        <v>65.459999999999994</v>
      </c>
      <c r="H100" s="15" t="s">
        <v>152</v>
      </c>
    </row>
    <row r="101" spans="1:8" x14ac:dyDescent="0.2">
      <c r="A101" s="66"/>
      <c r="B101" s="13" t="s">
        <v>34</v>
      </c>
      <c r="C101" s="22" t="s">
        <v>35</v>
      </c>
      <c r="D101" s="28">
        <v>1.34</v>
      </c>
      <c r="E101" s="28">
        <v>0.26</v>
      </c>
      <c r="F101" s="28">
        <v>0.57999999999999996</v>
      </c>
      <c r="G101" s="14">
        <v>55.18</v>
      </c>
      <c r="H101" s="15" t="s">
        <v>152</v>
      </c>
    </row>
    <row r="102" spans="1:8" s="6" customFormat="1" x14ac:dyDescent="0.2">
      <c r="A102" s="66" t="s">
        <v>36</v>
      </c>
      <c r="B102" s="67"/>
      <c r="C102" s="23">
        <v>682</v>
      </c>
      <c r="D102" s="29">
        <v>17.18</v>
      </c>
      <c r="E102" s="29">
        <v>16.390000000000004</v>
      </c>
      <c r="F102" s="29">
        <v>86.57</v>
      </c>
      <c r="G102" s="16">
        <v>660.28</v>
      </c>
      <c r="H102" s="17"/>
    </row>
    <row r="103" spans="1:8" x14ac:dyDescent="0.2">
      <c r="A103" s="66" t="s">
        <v>37</v>
      </c>
      <c r="B103" s="13" t="s">
        <v>134</v>
      </c>
      <c r="C103" s="22" t="s">
        <v>65</v>
      </c>
      <c r="D103" s="28">
        <v>4.63</v>
      </c>
      <c r="E103" s="28">
        <v>6.34</v>
      </c>
      <c r="F103" s="28">
        <v>34.049999999999997</v>
      </c>
      <c r="G103" s="14">
        <v>213.81</v>
      </c>
      <c r="H103" s="15" t="s">
        <v>182</v>
      </c>
    </row>
    <row r="104" spans="1:8" ht="25.5" x14ac:dyDescent="0.2">
      <c r="A104" s="66"/>
      <c r="B104" s="13" t="s">
        <v>86</v>
      </c>
      <c r="C104" s="22" t="s">
        <v>50</v>
      </c>
      <c r="D104" s="28">
        <v>5.51</v>
      </c>
      <c r="E104" s="28">
        <v>4.75</v>
      </c>
      <c r="F104" s="28">
        <v>7.98</v>
      </c>
      <c r="G104" s="14">
        <v>83.6</v>
      </c>
      <c r="H104" s="15" t="s">
        <v>183</v>
      </c>
    </row>
    <row r="105" spans="1:8" s="6" customFormat="1" x14ac:dyDescent="0.2">
      <c r="A105" s="66" t="s">
        <v>41</v>
      </c>
      <c r="B105" s="67"/>
      <c r="C105" s="23">
        <v>250</v>
      </c>
      <c r="D105" s="29">
        <v>10.14</v>
      </c>
      <c r="E105" s="29">
        <v>11.09</v>
      </c>
      <c r="F105" s="29">
        <v>42.03</v>
      </c>
      <c r="G105" s="16">
        <v>297.40999999999997</v>
      </c>
      <c r="H105" s="17"/>
    </row>
    <row r="106" spans="1:8" x14ac:dyDescent="0.2">
      <c r="A106" s="66" t="s">
        <v>42</v>
      </c>
      <c r="B106" s="13" t="s">
        <v>87</v>
      </c>
      <c r="C106" s="51">
        <v>200</v>
      </c>
      <c r="D106" s="28">
        <v>6.43</v>
      </c>
      <c r="E106" s="28">
        <v>15.07</v>
      </c>
      <c r="F106" s="28">
        <v>18.920000000000002</v>
      </c>
      <c r="G106" s="14">
        <v>274.23</v>
      </c>
      <c r="H106" s="15" t="s">
        <v>184</v>
      </c>
    </row>
    <row r="107" spans="1:8" x14ac:dyDescent="0.2">
      <c r="A107" s="66"/>
      <c r="B107" s="13" t="s">
        <v>45</v>
      </c>
      <c r="C107" s="51">
        <v>200</v>
      </c>
      <c r="D107" s="28">
        <v>0.12</v>
      </c>
      <c r="E107" s="28">
        <v>0</v>
      </c>
      <c r="F107" s="28">
        <v>8.8800000000000008</v>
      </c>
      <c r="G107" s="14">
        <v>34.799999999999997</v>
      </c>
      <c r="H107" s="15" t="s">
        <v>155</v>
      </c>
    </row>
    <row r="108" spans="1:8" x14ac:dyDescent="0.2">
      <c r="A108" s="66"/>
      <c r="B108" s="13" t="s">
        <v>32</v>
      </c>
      <c r="C108" s="51">
        <v>28</v>
      </c>
      <c r="D108" s="28">
        <v>2.21</v>
      </c>
      <c r="E108" s="28">
        <v>0.28000000000000003</v>
      </c>
      <c r="F108" s="28">
        <v>0.59</v>
      </c>
      <c r="G108" s="14">
        <v>65.459999999999994</v>
      </c>
      <c r="H108" s="15" t="s">
        <v>152</v>
      </c>
    </row>
    <row r="109" spans="1:8" x14ac:dyDescent="0.2">
      <c r="A109" s="66"/>
      <c r="B109" s="13" t="s">
        <v>34</v>
      </c>
      <c r="C109" s="51">
        <v>24</v>
      </c>
      <c r="D109" s="28">
        <v>1.34</v>
      </c>
      <c r="E109" s="28">
        <v>0.26</v>
      </c>
      <c r="F109" s="28">
        <v>0.57999999999999996</v>
      </c>
      <c r="G109" s="14">
        <v>55.18</v>
      </c>
      <c r="H109" s="15" t="s">
        <v>152</v>
      </c>
    </row>
    <row r="110" spans="1:8" s="6" customFormat="1" x14ac:dyDescent="0.2">
      <c r="A110" s="66" t="s">
        <v>46</v>
      </c>
      <c r="B110" s="67"/>
      <c r="C110" s="23">
        <f>SUM(C106:C109)</f>
        <v>452</v>
      </c>
      <c r="D110" s="23">
        <f t="shared" ref="D110:G110" si="5">SUM(D106:D109)</f>
        <v>10.1</v>
      </c>
      <c r="E110" s="23">
        <f t="shared" si="5"/>
        <v>15.61</v>
      </c>
      <c r="F110" s="23">
        <f t="shared" si="5"/>
        <v>28.970000000000002</v>
      </c>
      <c r="G110" s="52">
        <f t="shared" si="5"/>
        <v>429.67</v>
      </c>
      <c r="H110" s="17"/>
    </row>
    <row r="111" spans="1:8" s="6" customFormat="1" ht="13.5" thickBot="1" x14ac:dyDescent="0.25">
      <c r="A111" s="77" t="s">
        <v>47</v>
      </c>
      <c r="B111" s="78"/>
      <c r="C111" s="24">
        <f>C92+C94+C102+C105+C110</f>
        <v>1884</v>
      </c>
      <c r="D111" s="24">
        <f t="shared" ref="D111:G111" si="6">D92+D94+D102+D105+D110</f>
        <v>47.220000000000006</v>
      </c>
      <c r="E111" s="24">
        <f t="shared" si="6"/>
        <v>54.02</v>
      </c>
      <c r="F111" s="24">
        <f t="shared" si="6"/>
        <v>265.77999999999997</v>
      </c>
      <c r="G111" s="53">
        <f t="shared" si="6"/>
        <v>1881.75</v>
      </c>
      <c r="H111" s="21"/>
    </row>
    <row r="112" spans="1:8" s="6" customFormat="1" x14ac:dyDescent="0.2">
      <c r="A112" s="79" t="s">
        <v>88</v>
      </c>
      <c r="B112" s="80"/>
      <c r="C112" s="80"/>
      <c r="D112" s="80"/>
      <c r="E112" s="80"/>
      <c r="F112" s="80"/>
      <c r="G112" s="80"/>
      <c r="H112" s="81"/>
    </row>
    <row r="113" spans="1:8" x14ac:dyDescent="0.2">
      <c r="A113" s="66" t="s">
        <v>11</v>
      </c>
      <c r="B113" s="13" t="s">
        <v>89</v>
      </c>
      <c r="C113" s="22" t="s">
        <v>44</v>
      </c>
      <c r="D113" s="28">
        <v>9.69</v>
      </c>
      <c r="E113" s="28">
        <v>16.59</v>
      </c>
      <c r="F113" s="28">
        <v>6.66</v>
      </c>
      <c r="G113" s="14">
        <v>162.81</v>
      </c>
      <c r="H113" s="15" t="s">
        <v>185</v>
      </c>
    </row>
    <row r="114" spans="1:8" x14ac:dyDescent="0.2">
      <c r="A114" s="66"/>
      <c r="B114" s="13" t="s">
        <v>68</v>
      </c>
      <c r="C114" s="22" t="s">
        <v>69</v>
      </c>
      <c r="D114" s="28">
        <v>3.52</v>
      </c>
      <c r="E114" s="28">
        <v>3.3</v>
      </c>
      <c r="F114" s="28">
        <v>13.58</v>
      </c>
      <c r="G114" s="14">
        <v>59.4</v>
      </c>
      <c r="H114" s="15" t="s">
        <v>168</v>
      </c>
    </row>
    <row r="115" spans="1:8" x14ac:dyDescent="0.2">
      <c r="A115" s="66"/>
      <c r="B115" s="13" t="s">
        <v>16</v>
      </c>
      <c r="C115" s="22" t="s">
        <v>17</v>
      </c>
      <c r="D115" s="28">
        <v>4</v>
      </c>
      <c r="E115" s="28">
        <v>5.86</v>
      </c>
      <c r="F115" s="28">
        <v>24.36</v>
      </c>
      <c r="G115" s="14">
        <v>96</v>
      </c>
      <c r="H115" s="15" t="s">
        <v>145</v>
      </c>
    </row>
    <row r="116" spans="1:8" s="6" customFormat="1" x14ac:dyDescent="0.2">
      <c r="A116" s="66" t="s">
        <v>18</v>
      </c>
      <c r="B116" s="67"/>
      <c r="C116" s="23">
        <v>403</v>
      </c>
      <c r="D116" s="29">
        <v>17.21</v>
      </c>
      <c r="E116" s="29">
        <v>25.75</v>
      </c>
      <c r="F116" s="29">
        <v>44.6</v>
      </c>
      <c r="G116" s="16">
        <v>318.21000000000004</v>
      </c>
      <c r="H116" s="17"/>
    </row>
    <row r="117" spans="1:8" x14ac:dyDescent="0.2">
      <c r="A117" s="18" t="s">
        <v>19</v>
      </c>
      <c r="B117" s="13" t="s">
        <v>20</v>
      </c>
      <c r="C117" s="22" t="s">
        <v>21</v>
      </c>
      <c r="D117" s="28">
        <v>0.41</v>
      </c>
      <c r="E117" s="28">
        <v>0.08</v>
      </c>
      <c r="F117" s="28">
        <v>13.1</v>
      </c>
      <c r="G117" s="14">
        <v>70</v>
      </c>
      <c r="H117" s="15" t="s">
        <v>146</v>
      </c>
    </row>
    <row r="118" spans="1:8" s="6" customFormat="1" x14ac:dyDescent="0.2">
      <c r="A118" s="66" t="s">
        <v>22</v>
      </c>
      <c r="B118" s="67"/>
      <c r="C118" s="23">
        <v>100</v>
      </c>
      <c r="D118" s="29">
        <v>0.41</v>
      </c>
      <c r="E118" s="29">
        <v>0.08</v>
      </c>
      <c r="F118" s="29">
        <v>13.1</v>
      </c>
      <c r="G118" s="16">
        <v>70</v>
      </c>
      <c r="H118" s="17"/>
    </row>
    <row r="119" spans="1:8" x14ac:dyDescent="0.2">
      <c r="A119" s="66" t="s">
        <v>23</v>
      </c>
      <c r="B119" s="13" t="s">
        <v>139</v>
      </c>
      <c r="C119" s="22">
        <v>50</v>
      </c>
      <c r="D119" s="28">
        <v>0.41</v>
      </c>
      <c r="E119" s="28">
        <v>2.52</v>
      </c>
      <c r="F119" s="28">
        <v>0.92</v>
      </c>
      <c r="G119" s="14">
        <v>28</v>
      </c>
      <c r="H119" s="15" t="s">
        <v>186</v>
      </c>
    </row>
    <row r="120" spans="1:8" ht="25.5" x14ac:dyDescent="0.2">
      <c r="A120" s="66"/>
      <c r="B120" s="13" t="s">
        <v>90</v>
      </c>
      <c r="C120" s="22">
        <v>180</v>
      </c>
      <c r="D120" s="28">
        <v>5.4</v>
      </c>
      <c r="E120" s="28">
        <v>7.2</v>
      </c>
      <c r="F120" s="28">
        <v>21.6</v>
      </c>
      <c r="G120" s="14">
        <v>98.44</v>
      </c>
      <c r="H120" s="15" t="s">
        <v>187</v>
      </c>
    </row>
    <row r="121" spans="1:8" x14ac:dyDescent="0.2">
      <c r="A121" s="66"/>
      <c r="B121" s="13" t="s">
        <v>91</v>
      </c>
      <c r="C121" s="22" t="s">
        <v>27</v>
      </c>
      <c r="D121" s="28">
        <v>10.83</v>
      </c>
      <c r="E121" s="28">
        <v>4.42</v>
      </c>
      <c r="F121" s="28">
        <v>11.14</v>
      </c>
      <c r="G121" s="14">
        <v>91.06</v>
      </c>
      <c r="H121" s="15" t="s">
        <v>188</v>
      </c>
    </row>
    <row r="122" spans="1:8" x14ac:dyDescent="0.2">
      <c r="A122" s="66"/>
      <c r="B122" s="13" t="s">
        <v>133</v>
      </c>
      <c r="C122" s="22" t="s">
        <v>29</v>
      </c>
      <c r="D122" s="28">
        <v>2.6</v>
      </c>
      <c r="E122" s="28">
        <v>2.4700000000000002</v>
      </c>
      <c r="F122" s="28">
        <v>32.07</v>
      </c>
      <c r="G122" s="14">
        <v>96.38</v>
      </c>
      <c r="H122" s="15" t="s">
        <v>189</v>
      </c>
    </row>
    <row r="123" spans="1:8" ht="25.5" x14ac:dyDescent="0.2">
      <c r="A123" s="66"/>
      <c r="B123" s="13" t="s">
        <v>59</v>
      </c>
      <c r="C123" s="22" t="s">
        <v>31</v>
      </c>
      <c r="D123" s="28">
        <v>0.31</v>
      </c>
      <c r="E123" s="28">
        <v>0.31</v>
      </c>
      <c r="F123" s="28">
        <v>16.649999999999999</v>
      </c>
      <c r="G123" s="14">
        <v>70.92</v>
      </c>
      <c r="H123" s="15" t="s">
        <v>164</v>
      </c>
    </row>
    <row r="124" spans="1:8" x14ac:dyDescent="0.2">
      <c r="A124" s="66"/>
      <c r="B124" s="13" t="s">
        <v>92</v>
      </c>
      <c r="C124" s="22" t="s">
        <v>15</v>
      </c>
      <c r="D124" s="28">
        <v>1.25</v>
      </c>
      <c r="E124" s="28">
        <v>2.5</v>
      </c>
      <c r="F124" s="28">
        <v>17.5</v>
      </c>
      <c r="G124" s="14">
        <v>62.5</v>
      </c>
      <c r="H124" s="15" t="s">
        <v>190</v>
      </c>
    </row>
    <row r="125" spans="1:8" x14ac:dyDescent="0.2">
      <c r="A125" s="66"/>
      <c r="B125" s="13" t="s">
        <v>34</v>
      </c>
      <c r="C125" s="22" t="s">
        <v>35</v>
      </c>
      <c r="D125" s="28">
        <v>1.34</v>
      </c>
      <c r="E125" s="28">
        <v>0.26</v>
      </c>
      <c r="F125" s="28">
        <v>0.57999999999999996</v>
      </c>
      <c r="G125" s="14">
        <v>55.18</v>
      </c>
      <c r="H125" s="15" t="s">
        <v>152</v>
      </c>
    </row>
    <row r="126" spans="1:8" s="6" customFormat="1" x14ac:dyDescent="0.2">
      <c r="A126" s="66" t="s">
        <v>36</v>
      </c>
      <c r="B126" s="67"/>
      <c r="C126" s="23">
        <f>C119+C120+C121+C122+C123+C124+C125</f>
        <v>659</v>
      </c>
      <c r="D126" s="23">
        <f t="shared" ref="D126:G126" si="7">D119+D120+D121+D122+D123+D124+D125</f>
        <v>22.14</v>
      </c>
      <c r="E126" s="23">
        <f t="shared" si="7"/>
        <v>19.68</v>
      </c>
      <c r="F126" s="23">
        <f t="shared" si="7"/>
        <v>100.46</v>
      </c>
      <c r="G126" s="52">
        <f t="shared" si="7"/>
        <v>502.48</v>
      </c>
      <c r="H126" s="17"/>
    </row>
    <row r="127" spans="1:8" x14ac:dyDescent="0.2">
      <c r="A127" s="66" t="s">
        <v>37</v>
      </c>
      <c r="B127" s="13" t="s">
        <v>93</v>
      </c>
      <c r="C127" s="22" t="s">
        <v>94</v>
      </c>
      <c r="D127" s="28">
        <v>0.88</v>
      </c>
      <c r="E127" s="28">
        <v>1.1200000000000001</v>
      </c>
      <c r="F127" s="28">
        <v>44.44</v>
      </c>
      <c r="G127" s="14">
        <v>152.84</v>
      </c>
      <c r="H127" s="15" t="s">
        <v>191</v>
      </c>
    </row>
    <row r="128" spans="1:8" x14ac:dyDescent="0.2">
      <c r="A128" s="66"/>
      <c r="B128" s="13" t="s">
        <v>95</v>
      </c>
      <c r="C128" s="22" t="s">
        <v>17</v>
      </c>
      <c r="D128" s="28">
        <v>0.46</v>
      </c>
      <c r="E128" s="28">
        <v>0</v>
      </c>
      <c r="F128" s="28">
        <v>9.14</v>
      </c>
      <c r="G128" s="14">
        <v>80</v>
      </c>
      <c r="H128" s="15" t="s">
        <v>192</v>
      </c>
    </row>
    <row r="129" spans="1:8" s="6" customFormat="1" x14ac:dyDescent="0.2">
      <c r="A129" s="66" t="s">
        <v>41</v>
      </c>
      <c r="B129" s="67"/>
      <c r="C129" s="23">
        <v>240</v>
      </c>
      <c r="D129" s="29">
        <v>1.34</v>
      </c>
      <c r="E129" s="29">
        <v>1.1200000000000001</v>
      </c>
      <c r="F129" s="29">
        <v>53.58</v>
      </c>
      <c r="G129" s="16">
        <v>232.84</v>
      </c>
      <c r="H129" s="17"/>
    </row>
    <row r="130" spans="1:8" x14ac:dyDescent="0.2">
      <c r="A130" s="82" t="s">
        <v>42</v>
      </c>
      <c r="B130" s="13" t="s">
        <v>96</v>
      </c>
      <c r="C130" s="22">
        <v>130</v>
      </c>
      <c r="D130" s="28">
        <v>1.3</v>
      </c>
      <c r="E130" s="28">
        <v>2.39</v>
      </c>
      <c r="F130" s="28">
        <v>45.5</v>
      </c>
      <c r="G130" s="14">
        <v>234</v>
      </c>
      <c r="H130" s="15" t="s">
        <v>193</v>
      </c>
    </row>
    <row r="131" spans="1:8" x14ac:dyDescent="0.2">
      <c r="A131" s="83"/>
      <c r="B131" s="13" t="s">
        <v>138</v>
      </c>
      <c r="C131" s="22">
        <v>70</v>
      </c>
      <c r="D131" s="28">
        <v>0.45</v>
      </c>
      <c r="E131" s="28">
        <v>1.2</v>
      </c>
      <c r="F131" s="28">
        <v>1.41</v>
      </c>
      <c r="G131" s="14">
        <v>27</v>
      </c>
      <c r="H131" s="15" t="s">
        <v>153</v>
      </c>
    </row>
    <row r="132" spans="1:8" x14ac:dyDescent="0.2">
      <c r="A132" s="83"/>
      <c r="B132" s="13" t="s">
        <v>40</v>
      </c>
      <c r="C132" s="51">
        <v>200</v>
      </c>
      <c r="D132" s="28">
        <v>0</v>
      </c>
      <c r="E132" s="28">
        <v>0</v>
      </c>
      <c r="F132" s="28">
        <v>3.64</v>
      </c>
      <c r="G132" s="14">
        <v>14.84</v>
      </c>
      <c r="H132" s="15" t="s">
        <v>194</v>
      </c>
    </row>
    <row r="133" spans="1:8" x14ac:dyDescent="0.2">
      <c r="A133" s="83"/>
      <c r="B133" s="13" t="s">
        <v>32</v>
      </c>
      <c r="C133" s="51">
        <v>28</v>
      </c>
      <c r="D133" s="28">
        <v>2.21</v>
      </c>
      <c r="E133" s="28">
        <v>0.28000000000000003</v>
      </c>
      <c r="F133" s="28">
        <v>0.59</v>
      </c>
      <c r="G133" s="14">
        <v>65.459999999999994</v>
      </c>
      <c r="H133" s="15" t="s">
        <v>152</v>
      </c>
    </row>
    <row r="134" spans="1:8" x14ac:dyDescent="0.2">
      <c r="A134" s="84"/>
      <c r="B134" s="13" t="s">
        <v>34</v>
      </c>
      <c r="C134" s="51">
        <v>24</v>
      </c>
      <c r="D134" s="28">
        <v>1.34</v>
      </c>
      <c r="E134" s="28">
        <v>0.26</v>
      </c>
      <c r="F134" s="28">
        <v>0.57999999999999996</v>
      </c>
      <c r="G134" s="14">
        <v>55.18</v>
      </c>
      <c r="H134" s="15" t="s">
        <v>152</v>
      </c>
    </row>
    <row r="135" spans="1:8" s="6" customFormat="1" x14ac:dyDescent="0.2">
      <c r="A135" s="66" t="s">
        <v>46</v>
      </c>
      <c r="B135" s="67"/>
      <c r="C135" s="23">
        <f>C130+C132+C133+C134+C131</f>
        <v>452</v>
      </c>
      <c r="D135" s="23">
        <f t="shared" ref="D135:G135" si="8">D130+D132+D133+D134+D131</f>
        <v>5.3</v>
      </c>
      <c r="E135" s="23">
        <f t="shared" si="8"/>
        <v>4.13</v>
      </c>
      <c r="F135" s="23">
        <f t="shared" si="8"/>
        <v>51.72</v>
      </c>
      <c r="G135" s="52">
        <f t="shared" si="8"/>
        <v>396.48</v>
      </c>
      <c r="H135" s="17"/>
    </row>
    <row r="136" spans="1:8" s="6" customFormat="1" ht="13.5" thickBot="1" x14ac:dyDescent="0.25">
      <c r="A136" s="77" t="s">
        <v>47</v>
      </c>
      <c r="B136" s="78"/>
      <c r="C136" s="24">
        <f>C116+C118+C126+C129+C135</f>
        <v>1854</v>
      </c>
      <c r="D136" s="24">
        <f t="shared" ref="D136:G136" si="9">D116+D118+D126+D129+D135</f>
        <v>46.400000000000006</v>
      </c>
      <c r="E136" s="24">
        <f t="shared" si="9"/>
        <v>50.76</v>
      </c>
      <c r="F136" s="24">
        <f t="shared" si="9"/>
        <v>263.46000000000004</v>
      </c>
      <c r="G136" s="53">
        <f t="shared" si="9"/>
        <v>1520.01</v>
      </c>
      <c r="H136" s="21"/>
    </row>
    <row r="137" spans="1:8" s="6" customFormat="1" x14ac:dyDescent="0.2">
      <c r="A137" s="79" t="s">
        <v>97</v>
      </c>
      <c r="B137" s="80"/>
      <c r="C137" s="80"/>
      <c r="D137" s="80"/>
      <c r="E137" s="80"/>
      <c r="F137" s="80"/>
      <c r="G137" s="80"/>
      <c r="H137" s="81"/>
    </row>
    <row r="138" spans="1:8" x14ac:dyDescent="0.2">
      <c r="A138" s="66" t="s">
        <v>11</v>
      </c>
      <c r="B138" s="13" t="s">
        <v>98</v>
      </c>
      <c r="C138" s="22" t="s">
        <v>79</v>
      </c>
      <c r="D138" s="28">
        <v>1.95</v>
      </c>
      <c r="E138" s="28">
        <v>3.9</v>
      </c>
      <c r="F138" s="28">
        <v>67.47</v>
      </c>
      <c r="G138" s="14">
        <v>253.21</v>
      </c>
      <c r="H138" s="15" t="s">
        <v>177</v>
      </c>
    </row>
    <row r="139" spans="1:8" ht="25.5" x14ac:dyDescent="0.2">
      <c r="A139" s="66"/>
      <c r="B139" s="13" t="s">
        <v>14</v>
      </c>
      <c r="C139" s="22" t="s">
        <v>15</v>
      </c>
      <c r="D139" s="28">
        <v>1.57</v>
      </c>
      <c r="E139" s="28">
        <v>3.65</v>
      </c>
      <c r="F139" s="28">
        <v>10.36</v>
      </c>
      <c r="G139" s="14">
        <v>80.7</v>
      </c>
      <c r="H139" s="15" t="s">
        <v>144</v>
      </c>
    </row>
    <row r="140" spans="1:8" x14ac:dyDescent="0.2">
      <c r="A140" s="66"/>
      <c r="B140" s="13" t="s">
        <v>45</v>
      </c>
      <c r="C140" s="22" t="s">
        <v>31</v>
      </c>
      <c r="D140" s="28">
        <v>0.11</v>
      </c>
      <c r="E140" s="28">
        <v>0</v>
      </c>
      <c r="F140" s="28">
        <v>7.99</v>
      </c>
      <c r="G140" s="14">
        <v>31.32</v>
      </c>
      <c r="H140" s="15" t="s">
        <v>155</v>
      </c>
    </row>
    <row r="141" spans="1:8" s="6" customFormat="1" x14ac:dyDescent="0.2">
      <c r="A141" s="66" t="s">
        <v>18</v>
      </c>
      <c r="B141" s="67"/>
      <c r="C141" s="23">
        <v>400</v>
      </c>
      <c r="D141" s="29">
        <v>3.63</v>
      </c>
      <c r="E141" s="29">
        <v>7.55</v>
      </c>
      <c r="F141" s="29">
        <v>85.82</v>
      </c>
      <c r="G141" s="16">
        <v>365.23</v>
      </c>
      <c r="H141" s="17"/>
    </row>
    <row r="142" spans="1:8" x14ac:dyDescent="0.2">
      <c r="A142" s="18" t="s">
        <v>19</v>
      </c>
      <c r="B142" s="13" t="s">
        <v>20</v>
      </c>
      <c r="C142" s="22" t="s">
        <v>21</v>
      </c>
      <c r="D142" s="28">
        <v>0.41</v>
      </c>
      <c r="E142" s="28">
        <v>0.08</v>
      </c>
      <c r="F142" s="28">
        <v>13.1</v>
      </c>
      <c r="G142" s="14">
        <v>70</v>
      </c>
      <c r="H142" s="15" t="s">
        <v>146</v>
      </c>
    </row>
    <row r="143" spans="1:8" s="6" customFormat="1" x14ac:dyDescent="0.2">
      <c r="A143" s="66" t="s">
        <v>22</v>
      </c>
      <c r="B143" s="67"/>
      <c r="C143" s="23">
        <v>100</v>
      </c>
      <c r="D143" s="29">
        <v>0.41</v>
      </c>
      <c r="E143" s="29">
        <v>0.08</v>
      </c>
      <c r="F143" s="29">
        <v>13.1</v>
      </c>
      <c r="G143" s="16">
        <v>70</v>
      </c>
      <c r="H143" s="17"/>
    </row>
    <row r="144" spans="1:8" x14ac:dyDescent="0.2">
      <c r="A144" s="66" t="s">
        <v>23</v>
      </c>
      <c r="B144" s="13" t="s">
        <v>99</v>
      </c>
      <c r="C144" s="22" t="s">
        <v>24</v>
      </c>
      <c r="D144" s="28">
        <v>0.85</v>
      </c>
      <c r="E144" s="28">
        <v>0.69</v>
      </c>
      <c r="F144" s="28">
        <v>8.26</v>
      </c>
      <c r="G144" s="14">
        <v>42.65</v>
      </c>
      <c r="H144" s="15" t="s">
        <v>195</v>
      </c>
    </row>
    <row r="145" spans="1:8" x14ac:dyDescent="0.2">
      <c r="A145" s="66"/>
      <c r="B145" s="13" t="s">
        <v>100</v>
      </c>
      <c r="C145" s="22" t="s">
        <v>17</v>
      </c>
      <c r="D145" s="28">
        <v>14.62</v>
      </c>
      <c r="E145" s="28">
        <v>13.66</v>
      </c>
      <c r="F145" s="28">
        <v>24.66</v>
      </c>
      <c r="G145" s="14">
        <v>240.96</v>
      </c>
      <c r="H145" s="15" t="s">
        <v>196</v>
      </c>
    </row>
    <row r="146" spans="1:8" x14ac:dyDescent="0.2">
      <c r="A146" s="66"/>
      <c r="B146" s="13" t="s">
        <v>101</v>
      </c>
      <c r="C146" s="22" t="s">
        <v>63</v>
      </c>
      <c r="D146" s="28">
        <v>11.8</v>
      </c>
      <c r="E146" s="28">
        <v>13.29</v>
      </c>
      <c r="F146" s="28">
        <v>18.02</v>
      </c>
      <c r="G146" s="14">
        <v>193.79</v>
      </c>
      <c r="H146" s="15" t="s">
        <v>197</v>
      </c>
    </row>
    <row r="147" spans="1:8" x14ac:dyDescent="0.2">
      <c r="A147" s="66"/>
      <c r="B147" s="13" t="s">
        <v>30</v>
      </c>
      <c r="C147" s="22" t="s">
        <v>31</v>
      </c>
      <c r="D147" s="28">
        <v>0.05</v>
      </c>
      <c r="E147" s="28">
        <v>0</v>
      </c>
      <c r="F147" s="28">
        <v>11.84</v>
      </c>
      <c r="G147" s="14">
        <v>45.13</v>
      </c>
      <c r="H147" s="15" t="s">
        <v>151</v>
      </c>
    </row>
    <row r="148" spans="1:8" x14ac:dyDescent="0.2">
      <c r="A148" s="66"/>
      <c r="B148" s="13" t="s">
        <v>32</v>
      </c>
      <c r="C148" s="22" t="s">
        <v>33</v>
      </c>
      <c r="D148" s="28">
        <v>2.21</v>
      </c>
      <c r="E148" s="28">
        <v>0.28000000000000003</v>
      </c>
      <c r="F148" s="28">
        <v>0.59</v>
      </c>
      <c r="G148" s="14">
        <v>65.459999999999994</v>
      </c>
      <c r="H148" s="15" t="s">
        <v>152</v>
      </c>
    </row>
    <row r="149" spans="1:8" x14ac:dyDescent="0.2">
      <c r="A149" s="66"/>
      <c r="B149" s="13" t="s">
        <v>34</v>
      </c>
      <c r="C149" s="22" t="s">
        <v>35</v>
      </c>
      <c r="D149" s="28">
        <v>1.34</v>
      </c>
      <c r="E149" s="28">
        <v>0.26</v>
      </c>
      <c r="F149" s="28">
        <v>0.57999999999999996</v>
      </c>
      <c r="G149" s="14">
        <v>55.18</v>
      </c>
      <c r="H149" s="15" t="s">
        <v>152</v>
      </c>
    </row>
    <row r="150" spans="1:8" s="6" customFormat="1" x14ac:dyDescent="0.2">
      <c r="A150" s="66" t="s">
        <v>36</v>
      </c>
      <c r="B150" s="67"/>
      <c r="C150" s="23">
        <v>632</v>
      </c>
      <c r="D150" s="29">
        <v>30.87</v>
      </c>
      <c r="E150" s="29">
        <v>28.180000000000003</v>
      </c>
      <c r="F150" s="29">
        <v>63.95</v>
      </c>
      <c r="G150" s="16">
        <v>643.16999999999996</v>
      </c>
      <c r="H150" s="17"/>
    </row>
    <row r="151" spans="1:8" x14ac:dyDescent="0.2">
      <c r="A151" s="66" t="s">
        <v>37</v>
      </c>
      <c r="B151" s="13" t="s">
        <v>38</v>
      </c>
      <c r="C151" s="22" t="s">
        <v>39</v>
      </c>
      <c r="D151" s="28">
        <v>1.1000000000000001</v>
      </c>
      <c r="E151" s="28">
        <v>5.5</v>
      </c>
      <c r="F151" s="28">
        <v>57.7</v>
      </c>
      <c r="G151" s="14">
        <v>269.5</v>
      </c>
      <c r="H151" s="15" t="s">
        <v>152</v>
      </c>
    </row>
    <row r="152" spans="1:8" x14ac:dyDescent="0.2">
      <c r="A152" s="66"/>
      <c r="B152" s="13" t="s">
        <v>40</v>
      </c>
      <c r="C152" s="22" t="s">
        <v>17</v>
      </c>
      <c r="D152" s="28">
        <v>0</v>
      </c>
      <c r="E152" s="28">
        <v>0</v>
      </c>
      <c r="F152" s="28">
        <v>3.64</v>
      </c>
      <c r="G152" s="14">
        <v>14.84</v>
      </c>
      <c r="H152" s="15" t="s">
        <v>153</v>
      </c>
    </row>
    <row r="153" spans="1:8" s="6" customFormat="1" x14ac:dyDescent="0.2">
      <c r="A153" s="66" t="s">
        <v>41</v>
      </c>
      <c r="B153" s="67"/>
      <c r="C153" s="23">
        <v>255</v>
      </c>
      <c r="D153" s="29">
        <v>1.1000000000000001</v>
      </c>
      <c r="E153" s="29">
        <v>5.5</v>
      </c>
      <c r="F153" s="29">
        <v>61.34</v>
      </c>
      <c r="G153" s="16">
        <v>284.33999999999997</v>
      </c>
      <c r="H153" s="17"/>
    </row>
    <row r="154" spans="1:8" x14ac:dyDescent="0.2">
      <c r="A154" s="66" t="s">
        <v>42</v>
      </c>
      <c r="B154" s="13" t="s">
        <v>102</v>
      </c>
      <c r="C154" s="22">
        <v>200</v>
      </c>
      <c r="D154" s="28">
        <v>3.69</v>
      </c>
      <c r="E154" s="28">
        <v>7.4</v>
      </c>
      <c r="F154" s="28">
        <v>45.81</v>
      </c>
      <c r="G154" s="14">
        <v>234.85</v>
      </c>
      <c r="H154" s="15" t="s">
        <v>184</v>
      </c>
    </row>
    <row r="155" spans="1:8" ht="25.5" x14ac:dyDescent="0.2">
      <c r="A155" s="66"/>
      <c r="B155" s="13" t="s">
        <v>59</v>
      </c>
      <c r="C155" s="22">
        <v>200</v>
      </c>
      <c r="D155" s="28">
        <v>0.34</v>
      </c>
      <c r="E155" s="28">
        <v>0.34</v>
      </c>
      <c r="F155" s="28">
        <v>18.5</v>
      </c>
      <c r="G155" s="14">
        <v>78.8</v>
      </c>
      <c r="H155" s="15" t="s">
        <v>164</v>
      </c>
    </row>
    <row r="156" spans="1:8" x14ac:dyDescent="0.2">
      <c r="A156" s="66"/>
      <c r="B156" s="13" t="s">
        <v>32</v>
      </c>
      <c r="C156" s="22" t="s">
        <v>33</v>
      </c>
      <c r="D156" s="28">
        <v>2.21</v>
      </c>
      <c r="E156" s="28">
        <v>0.28000000000000003</v>
      </c>
      <c r="F156" s="28">
        <v>0.59</v>
      </c>
      <c r="G156" s="14">
        <v>65.459999999999994</v>
      </c>
      <c r="H156" s="15" t="s">
        <v>152</v>
      </c>
    </row>
    <row r="157" spans="1:8" x14ac:dyDescent="0.2">
      <c r="A157" s="66"/>
      <c r="B157" s="13" t="s">
        <v>34</v>
      </c>
      <c r="C157" s="22" t="s">
        <v>35</v>
      </c>
      <c r="D157" s="28">
        <v>1.34</v>
      </c>
      <c r="E157" s="28">
        <v>0.26</v>
      </c>
      <c r="F157" s="28">
        <v>0.57999999999999996</v>
      </c>
      <c r="G157" s="14">
        <v>55.18</v>
      </c>
      <c r="H157" s="15" t="s">
        <v>152</v>
      </c>
    </row>
    <row r="158" spans="1:8" s="6" customFormat="1" x14ac:dyDescent="0.2">
      <c r="A158" s="66" t="s">
        <v>46</v>
      </c>
      <c r="B158" s="67"/>
      <c r="C158" s="23">
        <f>C154+C155+C156+C157</f>
        <v>452</v>
      </c>
      <c r="D158" s="23">
        <f t="shared" ref="D158:G158" si="10">D154+D155+D156+D157</f>
        <v>7.58</v>
      </c>
      <c r="E158" s="23">
        <f t="shared" si="10"/>
        <v>8.2799999999999994</v>
      </c>
      <c r="F158" s="23">
        <f t="shared" si="10"/>
        <v>65.48</v>
      </c>
      <c r="G158" s="52">
        <f t="shared" si="10"/>
        <v>434.28999999999996</v>
      </c>
      <c r="H158" s="17"/>
    </row>
    <row r="159" spans="1:8" s="6" customFormat="1" ht="13.5" thickBot="1" x14ac:dyDescent="0.25">
      <c r="A159" s="77" t="s">
        <v>47</v>
      </c>
      <c r="B159" s="78"/>
      <c r="C159" s="24">
        <f>C141+C143+C150+C153+C158</f>
        <v>1839</v>
      </c>
      <c r="D159" s="24">
        <f t="shared" ref="D159:G159" si="11">D141+D143+D150+D153+D158</f>
        <v>43.59</v>
      </c>
      <c r="E159" s="24">
        <f t="shared" si="11"/>
        <v>49.59</v>
      </c>
      <c r="F159" s="24">
        <f t="shared" si="11"/>
        <v>289.69</v>
      </c>
      <c r="G159" s="53">
        <f t="shared" si="11"/>
        <v>1797.03</v>
      </c>
      <c r="H159" s="21"/>
    </row>
    <row r="160" spans="1:8" s="6" customFormat="1" x14ac:dyDescent="0.2">
      <c r="A160" s="79" t="s">
        <v>103</v>
      </c>
      <c r="B160" s="80"/>
      <c r="C160" s="80"/>
      <c r="D160" s="80"/>
      <c r="E160" s="80"/>
      <c r="F160" s="80"/>
      <c r="G160" s="80"/>
      <c r="H160" s="81"/>
    </row>
    <row r="161" spans="1:8" x14ac:dyDescent="0.2">
      <c r="A161" s="66" t="s">
        <v>11</v>
      </c>
      <c r="B161" s="13" t="s">
        <v>76</v>
      </c>
      <c r="C161" s="22" t="s">
        <v>50</v>
      </c>
      <c r="D161" s="28">
        <v>20.16</v>
      </c>
      <c r="E161" s="28">
        <v>19.8</v>
      </c>
      <c r="F161" s="28">
        <v>17.37</v>
      </c>
      <c r="G161" s="14">
        <v>286.06</v>
      </c>
      <c r="H161" s="15" t="s">
        <v>176</v>
      </c>
    </row>
    <row r="162" spans="1:8" ht="25.5" x14ac:dyDescent="0.2">
      <c r="A162" s="66"/>
      <c r="B162" s="13" t="s">
        <v>51</v>
      </c>
      <c r="C162" s="22" t="s">
        <v>52</v>
      </c>
      <c r="D162" s="28">
        <v>0.41</v>
      </c>
      <c r="E162" s="28">
        <v>0.3</v>
      </c>
      <c r="F162" s="28">
        <v>13.72</v>
      </c>
      <c r="G162" s="14">
        <v>60.04</v>
      </c>
      <c r="H162" s="15" t="s">
        <v>157</v>
      </c>
    </row>
    <row r="163" spans="1:8" x14ac:dyDescent="0.2">
      <c r="A163" s="66"/>
      <c r="B163" s="13" t="s">
        <v>53</v>
      </c>
      <c r="C163" s="22" t="s">
        <v>31</v>
      </c>
      <c r="D163" s="28">
        <v>3.94</v>
      </c>
      <c r="E163" s="28">
        <v>4.3</v>
      </c>
      <c r="F163" s="28">
        <v>15.07</v>
      </c>
      <c r="G163" s="14">
        <v>96.01</v>
      </c>
      <c r="H163" s="15" t="s">
        <v>158</v>
      </c>
    </row>
    <row r="164" spans="1:8" s="6" customFormat="1" x14ac:dyDescent="0.2">
      <c r="A164" s="66" t="s">
        <v>18</v>
      </c>
      <c r="B164" s="67"/>
      <c r="C164" s="23">
        <v>400</v>
      </c>
      <c r="D164" s="29">
        <v>24.51</v>
      </c>
      <c r="E164" s="29">
        <v>24.400000000000002</v>
      </c>
      <c r="F164" s="29">
        <v>46.160000000000004</v>
      </c>
      <c r="G164" s="16">
        <v>442.11</v>
      </c>
      <c r="H164" s="17"/>
    </row>
    <row r="165" spans="1:8" x14ac:dyDescent="0.2">
      <c r="A165" s="18" t="s">
        <v>19</v>
      </c>
      <c r="B165" s="13" t="s">
        <v>54</v>
      </c>
      <c r="C165" s="22" t="s">
        <v>21</v>
      </c>
      <c r="D165" s="28">
        <v>0.4</v>
      </c>
      <c r="E165" s="28">
        <v>0.4</v>
      </c>
      <c r="F165" s="28">
        <v>9.8000000000000007</v>
      </c>
      <c r="G165" s="14">
        <v>47</v>
      </c>
      <c r="H165" s="15" t="s">
        <v>159</v>
      </c>
    </row>
    <row r="166" spans="1:8" s="6" customFormat="1" x14ac:dyDescent="0.2">
      <c r="A166" s="66" t="s">
        <v>22</v>
      </c>
      <c r="B166" s="67"/>
      <c r="C166" s="23">
        <v>100</v>
      </c>
      <c r="D166" s="29">
        <v>0.4</v>
      </c>
      <c r="E166" s="29">
        <v>0.4</v>
      </c>
      <c r="F166" s="29">
        <v>9.8000000000000007</v>
      </c>
      <c r="G166" s="16">
        <v>47</v>
      </c>
      <c r="H166" s="17"/>
    </row>
    <row r="167" spans="1:8" x14ac:dyDescent="0.2">
      <c r="A167" s="66" t="s">
        <v>23</v>
      </c>
      <c r="B167" s="13" t="s">
        <v>104</v>
      </c>
      <c r="C167" s="22" t="s">
        <v>24</v>
      </c>
      <c r="D167" s="28">
        <v>0.7</v>
      </c>
      <c r="E167" s="28">
        <v>3.01</v>
      </c>
      <c r="F167" s="28">
        <v>4.13</v>
      </c>
      <c r="G167" s="14">
        <v>46.4</v>
      </c>
      <c r="H167" s="15" t="s">
        <v>198</v>
      </c>
    </row>
    <row r="168" spans="1:8" x14ac:dyDescent="0.2">
      <c r="A168" s="66"/>
      <c r="B168" s="13" t="s">
        <v>105</v>
      </c>
      <c r="C168" s="22" t="s">
        <v>31</v>
      </c>
      <c r="D168" s="28">
        <v>10.3</v>
      </c>
      <c r="E168" s="28">
        <v>9.25</v>
      </c>
      <c r="F168" s="28">
        <v>20.12</v>
      </c>
      <c r="G168" s="14">
        <v>180.07</v>
      </c>
      <c r="H168" s="15" t="s">
        <v>199</v>
      </c>
    </row>
    <row r="169" spans="1:8" ht="25.5" x14ac:dyDescent="0.2">
      <c r="A169" s="66"/>
      <c r="B169" s="13" t="s">
        <v>137</v>
      </c>
      <c r="C169" s="22" t="s">
        <v>27</v>
      </c>
      <c r="D169" s="28">
        <v>7.94</v>
      </c>
      <c r="E169" s="28">
        <v>8.39</v>
      </c>
      <c r="F169" s="28">
        <v>5.3</v>
      </c>
      <c r="G169" s="14">
        <v>126.85</v>
      </c>
      <c r="H169" s="15" t="s">
        <v>200</v>
      </c>
    </row>
    <row r="170" spans="1:8" x14ac:dyDescent="0.2">
      <c r="A170" s="66"/>
      <c r="B170" s="13" t="s">
        <v>106</v>
      </c>
      <c r="C170" s="22" t="s">
        <v>29</v>
      </c>
      <c r="D170" s="28">
        <v>2.61</v>
      </c>
      <c r="E170" s="28">
        <v>5.0599999999999996</v>
      </c>
      <c r="F170" s="28">
        <v>27.11</v>
      </c>
      <c r="G170" s="14">
        <v>169</v>
      </c>
      <c r="H170" s="15" t="s">
        <v>201</v>
      </c>
    </row>
    <row r="171" spans="1:8" ht="25.5" x14ac:dyDescent="0.2">
      <c r="A171" s="66"/>
      <c r="B171" s="13" t="s">
        <v>59</v>
      </c>
      <c r="C171" s="22" t="s">
        <v>31</v>
      </c>
      <c r="D171" s="28">
        <v>0.31</v>
      </c>
      <c r="E171" s="28">
        <v>0.31</v>
      </c>
      <c r="F171" s="28">
        <v>16.649999999999999</v>
      </c>
      <c r="G171" s="14">
        <v>70.92</v>
      </c>
      <c r="H171" s="15" t="s">
        <v>164</v>
      </c>
    </row>
    <row r="172" spans="1:8" x14ac:dyDescent="0.2">
      <c r="A172" s="66"/>
      <c r="B172" s="13" t="s">
        <v>32</v>
      </c>
      <c r="C172" s="22" t="s">
        <v>33</v>
      </c>
      <c r="D172" s="28">
        <v>2.21</v>
      </c>
      <c r="E172" s="28">
        <v>0.28000000000000003</v>
      </c>
      <c r="F172" s="28">
        <v>0.59</v>
      </c>
      <c r="G172" s="14">
        <v>65.459999999999994</v>
      </c>
      <c r="H172" s="15" t="s">
        <v>152</v>
      </c>
    </row>
    <row r="173" spans="1:8" x14ac:dyDescent="0.2">
      <c r="A173" s="66"/>
      <c r="B173" s="13" t="s">
        <v>34</v>
      </c>
      <c r="C173" s="22" t="s">
        <v>35</v>
      </c>
      <c r="D173" s="28">
        <v>1.34</v>
      </c>
      <c r="E173" s="28">
        <v>0.26</v>
      </c>
      <c r="F173" s="28">
        <v>0.57999999999999996</v>
      </c>
      <c r="G173" s="14">
        <v>55.18</v>
      </c>
      <c r="H173" s="15" t="s">
        <v>152</v>
      </c>
    </row>
    <row r="174" spans="1:8" s="6" customFormat="1" x14ac:dyDescent="0.2">
      <c r="A174" s="66" t="s">
        <v>36</v>
      </c>
      <c r="B174" s="67"/>
      <c r="C174" s="23">
        <v>662</v>
      </c>
      <c r="D174" s="29">
        <v>25.41</v>
      </c>
      <c r="E174" s="29">
        <v>26.56</v>
      </c>
      <c r="F174" s="29">
        <v>74.48</v>
      </c>
      <c r="G174" s="16">
        <v>713.87999999999988</v>
      </c>
      <c r="H174" s="17"/>
    </row>
    <row r="175" spans="1:8" ht="25.5" x14ac:dyDescent="0.2">
      <c r="A175" s="66" t="s">
        <v>37</v>
      </c>
      <c r="B175" s="13" t="s">
        <v>74</v>
      </c>
      <c r="C175" s="22" t="s">
        <v>65</v>
      </c>
      <c r="D175" s="28">
        <v>0.6</v>
      </c>
      <c r="E175" s="28">
        <v>1.34</v>
      </c>
      <c r="F175" s="28">
        <v>52.64</v>
      </c>
      <c r="G175" s="14">
        <v>180</v>
      </c>
      <c r="H175" s="15" t="s">
        <v>174</v>
      </c>
    </row>
    <row r="176" spans="1:8" x14ac:dyDescent="0.2">
      <c r="A176" s="66"/>
      <c r="B176" s="13" t="s">
        <v>107</v>
      </c>
      <c r="C176" s="22" t="s">
        <v>50</v>
      </c>
      <c r="D176" s="28">
        <v>1.9</v>
      </c>
      <c r="E176" s="28">
        <v>4.75</v>
      </c>
      <c r="F176" s="28">
        <v>7.98</v>
      </c>
      <c r="G176" s="14">
        <v>134.9</v>
      </c>
      <c r="H176" s="15" t="s">
        <v>183</v>
      </c>
    </row>
    <row r="177" spans="1:8" s="6" customFormat="1" x14ac:dyDescent="0.2">
      <c r="A177" s="66" t="s">
        <v>41</v>
      </c>
      <c r="B177" s="67"/>
      <c r="C177" s="23">
        <v>250</v>
      </c>
      <c r="D177" s="29">
        <v>2.5</v>
      </c>
      <c r="E177" s="29">
        <v>6.09</v>
      </c>
      <c r="F177" s="29">
        <v>60.620000000000005</v>
      </c>
      <c r="G177" s="16">
        <v>314.89999999999998</v>
      </c>
      <c r="H177" s="17"/>
    </row>
    <row r="178" spans="1:8" x14ac:dyDescent="0.2">
      <c r="A178" s="66" t="s">
        <v>42</v>
      </c>
      <c r="B178" s="13" t="s">
        <v>89</v>
      </c>
      <c r="C178" s="22" t="s">
        <v>44</v>
      </c>
      <c r="D178" s="28">
        <v>9.69</v>
      </c>
      <c r="E178" s="28">
        <v>16.59</v>
      </c>
      <c r="F178" s="28">
        <v>6.66</v>
      </c>
      <c r="G178" s="14">
        <v>162.81</v>
      </c>
      <c r="H178" s="15" t="s">
        <v>185</v>
      </c>
    </row>
    <row r="179" spans="1:8" ht="25.5" x14ac:dyDescent="0.2">
      <c r="A179" s="66"/>
      <c r="B179" s="13" t="s">
        <v>108</v>
      </c>
      <c r="C179" s="22" t="s">
        <v>24</v>
      </c>
      <c r="D179" s="28">
        <v>10.93</v>
      </c>
      <c r="E179" s="28">
        <v>3.07</v>
      </c>
      <c r="F179" s="28">
        <v>25.32</v>
      </c>
      <c r="G179" s="14">
        <v>166.26</v>
      </c>
      <c r="H179" s="15" t="s">
        <v>202</v>
      </c>
    </row>
    <row r="180" spans="1:8" x14ac:dyDescent="0.2">
      <c r="A180" s="66"/>
      <c r="B180" s="13" t="s">
        <v>80</v>
      </c>
      <c r="C180" s="22" t="s">
        <v>31</v>
      </c>
      <c r="D180" s="28">
        <v>2.83</v>
      </c>
      <c r="E180" s="28">
        <v>2.88</v>
      </c>
      <c r="F180" s="28">
        <v>11.47</v>
      </c>
      <c r="G180" s="14">
        <v>83.36</v>
      </c>
      <c r="H180" s="15" t="s">
        <v>178</v>
      </c>
    </row>
    <row r="181" spans="1:8" x14ac:dyDescent="0.2">
      <c r="A181" s="66"/>
      <c r="B181" s="13" t="s">
        <v>32</v>
      </c>
      <c r="C181" s="22" t="s">
        <v>33</v>
      </c>
      <c r="D181" s="28">
        <v>2.21</v>
      </c>
      <c r="E181" s="28">
        <v>0.28000000000000003</v>
      </c>
      <c r="F181" s="28">
        <v>0.59</v>
      </c>
      <c r="G181" s="14">
        <v>65.459999999999994</v>
      </c>
      <c r="H181" s="15" t="s">
        <v>152</v>
      </c>
    </row>
    <row r="182" spans="1:8" x14ac:dyDescent="0.2">
      <c r="A182" s="66"/>
      <c r="B182" s="13" t="s">
        <v>34</v>
      </c>
      <c r="C182" s="22" t="s">
        <v>35</v>
      </c>
      <c r="D182" s="28">
        <v>1.34</v>
      </c>
      <c r="E182" s="28">
        <v>0.26</v>
      </c>
      <c r="F182" s="28">
        <v>0.57999999999999996</v>
      </c>
      <c r="G182" s="14">
        <v>55.18</v>
      </c>
      <c r="H182" s="15" t="s">
        <v>152</v>
      </c>
    </row>
    <row r="183" spans="1:8" s="6" customFormat="1" x14ac:dyDescent="0.2">
      <c r="A183" s="66" t="s">
        <v>46</v>
      </c>
      <c r="B183" s="67"/>
      <c r="C183" s="23">
        <v>452</v>
      </c>
      <c r="D183" s="29">
        <v>26.999999999999996</v>
      </c>
      <c r="E183" s="29">
        <v>23.080000000000002</v>
      </c>
      <c r="F183" s="29">
        <v>44.620000000000005</v>
      </c>
      <c r="G183" s="16">
        <v>533.06999999999994</v>
      </c>
      <c r="H183" s="17"/>
    </row>
    <row r="184" spans="1:8" s="6" customFormat="1" ht="13.5" thickBot="1" x14ac:dyDescent="0.25">
      <c r="A184" s="77" t="s">
        <v>47</v>
      </c>
      <c r="B184" s="78"/>
      <c r="C184" s="24">
        <v>1864</v>
      </c>
      <c r="D184" s="30">
        <v>79.819999999999993</v>
      </c>
      <c r="E184" s="30">
        <v>80.53</v>
      </c>
      <c r="F184" s="30">
        <v>235.68000000000004</v>
      </c>
      <c r="G184" s="20">
        <v>2050.96</v>
      </c>
      <c r="H184" s="21"/>
    </row>
    <row r="185" spans="1:8" s="6" customFormat="1" x14ac:dyDescent="0.2">
      <c r="A185" s="79" t="s">
        <v>109</v>
      </c>
      <c r="B185" s="80"/>
      <c r="C185" s="80"/>
      <c r="D185" s="80"/>
      <c r="E185" s="80"/>
      <c r="F185" s="80"/>
      <c r="G185" s="80"/>
      <c r="H185" s="81"/>
    </row>
    <row r="186" spans="1:8" ht="25.5" x14ac:dyDescent="0.2">
      <c r="A186" s="66" t="s">
        <v>11</v>
      </c>
      <c r="B186" s="13" t="s">
        <v>110</v>
      </c>
      <c r="C186" s="22" t="s">
        <v>17</v>
      </c>
      <c r="D186" s="28">
        <v>2.66</v>
      </c>
      <c r="E186" s="28">
        <v>5.34</v>
      </c>
      <c r="F186" s="28">
        <v>46.66</v>
      </c>
      <c r="G186" s="14">
        <v>160</v>
      </c>
      <c r="H186" s="15" t="s">
        <v>177</v>
      </c>
    </row>
    <row r="187" spans="1:8" ht="25.5" x14ac:dyDescent="0.2">
      <c r="A187" s="66"/>
      <c r="B187" s="13" t="s">
        <v>14</v>
      </c>
      <c r="C187" s="22" t="s">
        <v>15</v>
      </c>
      <c r="D187" s="28">
        <v>1.57</v>
      </c>
      <c r="E187" s="28">
        <v>3.65</v>
      </c>
      <c r="F187" s="28">
        <v>10.36</v>
      </c>
      <c r="G187" s="14">
        <v>80.7</v>
      </c>
      <c r="H187" s="15" t="s">
        <v>144</v>
      </c>
    </row>
    <row r="188" spans="1:8" x14ac:dyDescent="0.2">
      <c r="A188" s="66"/>
      <c r="B188" s="13" t="s">
        <v>80</v>
      </c>
      <c r="C188" s="22" t="s">
        <v>31</v>
      </c>
      <c r="D188" s="28">
        <v>2.83</v>
      </c>
      <c r="E188" s="28">
        <v>2.88</v>
      </c>
      <c r="F188" s="28">
        <v>11.47</v>
      </c>
      <c r="G188" s="14">
        <v>83.36</v>
      </c>
      <c r="H188" s="15" t="s">
        <v>178</v>
      </c>
    </row>
    <row r="189" spans="1:8" s="6" customFormat="1" x14ac:dyDescent="0.2">
      <c r="A189" s="66" t="s">
        <v>18</v>
      </c>
      <c r="B189" s="67"/>
      <c r="C189" s="23">
        <v>405</v>
      </c>
      <c r="D189" s="29">
        <v>7.0600000000000005</v>
      </c>
      <c r="E189" s="29">
        <v>11.870000000000001</v>
      </c>
      <c r="F189" s="29">
        <v>68.489999999999995</v>
      </c>
      <c r="G189" s="16">
        <v>324.06</v>
      </c>
      <c r="H189" s="17"/>
    </row>
    <row r="190" spans="1:8" x14ac:dyDescent="0.2">
      <c r="A190" s="18" t="s">
        <v>19</v>
      </c>
      <c r="B190" s="13" t="s">
        <v>20</v>
      </c>
      <c r="C190" s="22" t="s">
        <v>21</v>
      </c>
      <c r="D190" s="28">
        <v>0.41</v>
      </c>
      <c r="E190" s="28">
        <v>0.08</v>
      </c>
      <c r="F190" s="28">
        <v>13.1</v>
      </c>
      <c r="G190" s="14">
        <v>70</v>
      </c>
      <c r="H190" s="15" t="s">
        <v>146</v>
      </c>
    </row>
    <row r="191" spans="1:8" s="6" customFormat="1" x14ac:dyDescent="0.2">
      <c r="A191" s="66" t="s">
        <v>22</v>
      </c>
      <c r="B191" s="67"/>
      <c r="C191" s="23">
        <v>100</v>
      </c>
      <c r="D191" s="29">
        <v>0.41</v>
      </c>
      <c r="E191" s="29">
        <v>0.08</v>
      </c>
      <c r="F191" s="29">
        <v>13.1</v>
      </c>
      <c r="G191" s="16">
        <v>70</v>
      </c>
      <c r="H191" s="17"/>
    </row>
    <row r="192" spans="1:8" x14ac:dyDescent="0.2">
      <c r="A192" s="66" t="s">
        <v>23</v>
      </c>
      <c r="B192" s="13" t="s">
        <v>55</v>
      </c>
      <c r="C192" s="22" t="s">
        <v>24</v>
      </c>
      <c r="D192" s="28">
        <v>1.43</v>
      </c>
      <c r="E192" s="28">
        <v>4.12</v>
      </c>
      <c r="F192" s="28">
        <v>5.51</v>
      </c>
      <c r="G192" s="14">
        <v>64.709999999999994</v>
      </c>
      <c r="H192" s="15" t="s">
        <v>203</v>
      </c>
    </row>
    <row r="193" spans="1:8" x14ac:dyDescent="0.2">
      <c r="A193" s="66"/>
      <c r="B193" s="13" t="s">
        <v>111</v>
      </c>
      <c r="C193" s="22" t="s">
        <v>31</v>
      </c>
      <c r="D193" s="28">
        <v>3.26</v>
      </c>
      <c r="E193" s="28">
        <v>2.29</v>
      </c>
      <c r="F193" s="28">
        <v>16.22</v>
      </c>
      <c r="G193" s="14">
        <v>62.73</v>
      </c>
      <c r="H193" s="15" t="s">
        <v>204</v>
      </c>
    </row>
    <row r="194" spans="1:8" x14ac:dyDescent="0.2">
      <c r="A194" s="66"/>
      <c r="B194" s="13" t="s">
        <v>91</v>
      </c>
      <c r="C194" s="22" t="s">
        <v>27</v>
      </c>
      <c r="D194" s="28">
        <v>10.83</v>
      </c>
      <c r="E194" s="28">
        <v>4.42</v>
      </c>
      <c r="F194" s="28">
        <v>11.14</v>
      </c>
      <c r="G194" s="14">
        <v>91.06</v>
      </c>
      <c r="H194" s="15" t="s">
        <v>188</v>
      </c>
    </row>
    <row r="195" spans="1:8" x14ac:dyDescent="0.2">
      <c r="A195" s="66"/>
      <c r="B195" s="13" t="s">
        <v>112</v>
      </c>
      <c r="C195" s="22" t="s">
        <v>29</v>
      </c>
      <c r="D195" s="28">
        <v>4.7300000000000004</v>
      </c>
      <c r="E195" s="28">
        <v>5.0199999999999996</v>
      </c>
      <c r="F195" s="28">
        <v>26.39</v>
      </c>
      <c r="G195" s="14">
        <v>156.62</v>
      </c>
      <c r="H195" s="15" t="s">
        <v>205</v>
      </c>
    </row>
    <row r="196" spans="1:8" x14ac:dyDescent="0.2">
      <c r="A196" s="66"/>
      <c r="B196" s="13" t="s">
        <v>135</v>
      </c>
      <c r="C196" s="22" t="s">
        <v>31</v>
      </c>
      <c r="D196" s="28">
        <v>1.73</v>
      </c>
      <c r="E196" s="28">
        <v>0.11</v>
      </c>
      <c r="F196" s="28">
        <v>27.76</v>
      </c>
      <c r="G196" s="14">
        <v>118.19</v>
      </c>
      <c r="H196" s="15" t="s">
        <v>173</v>
      </c>
    </row>
    <row r="197" spans="1:8" x14ac:dyDescent="0.2">
      <c r="A197" s="66"/>
      <c r="B197" s="13" t="s">
        <v>92</v>
      </c>
      <c r="C197" s="22" t="s">
        <v>15</v>
      </c>
      <c r="D197" s="28">
        <v>1.25</v>
      </c>
      <c r="E197" s="28">
        <v>2.5</v>
      </c>
      <c r="F197" s="28">
        <v>17.5</v>
      </c>
      <c r="G197" s="14">
        <v>62.5</v>
      </c>
      <c r="H197" s="15" t="s">
        <v>190</v>
      </c>
    </row>
    <row r="198" spans="1:8" x14ac:dyDescent="0.2">
      <c r="A198" s="66"/>
      <c r="B198" s="13" t="s">
        <v>34</v>
      </c>
      <c r="C198" s="22" t="s">
        <v>35</v>
      </c>
      <c r="D198" s="28">
        <v>1.34</v>
      </c>
      <c r="E198" s="28">
        <v>0.26</v>
      </c>
      <c r="F198" s="28">
        <v>0.57999999999999996</v>
      </c>
      <c r="G198" s="14">
        <v>55.18</v>
      </c>
      <c r="H198" s="15" t="s">
        <v>152</v>
      </c>
    </row>
    <row r="199" spans="1:8" s="6" customFormat="1" x14ac:dyDescent="0.2">
      <c r="A199" s="66" t="s">
        <v>36</v>
      </c>
      <c r="B199" s="67"/>
      <c r="C199" s="23">
        <f>C192+C193+C194+C195+C196+C197+C198</f>
        <v>659</v>
      </c>
      <c r="D199" s="23">
        <f t="shared" ref="D199:G199" si="12">D192+D193+D194+D195+D196+D197+D198</f>
        <v>24.57</v>
      </c>
      <c r="E199" s="23">
        <f t="shared" si="12"/>
        <v>18.720000000000002</v>
      </c>
      <c r="F199" s="23">
        <f t="shared" si="12"/>
        <v>105.1</v>
      </c>
      <c r="G199" s="52">
        <f t="shared" si="12"/>
        <v>610.9899999999999</v>
      </c>
      <c r="H199" s="17"/>
    </row>
    <row r="200" spans="1:8" x14ac:dyDescent="0.2">
      <c r="A200" s="66" t="s">
        <v>37</v>
      </c>
      <c r="B200" s="13" t="s">
        <v>113</v>
      </c>
      <c r="C200" s="22" t="s">
        <v>65</v>
      </c>
      <c r="D200" s="28">
        <v>1.2</v>
      </c>
      <c r="E200" s="28">
        <v>1.7</v>
      </c>
      <c r="F200" s="28">
        <v>30.68</v>
      </c>
      <c r="G200" s="14">
        <v>138.01</v>
      </c>
      <c r="H200" s="15" t="s">
        <v>206</v>
      </c>
    </row>
    <row r="201" spans="1:8" x14ac:dyDescent="0.2">
      <c r="A201" s="66"/>
      <c r="B201" s="13" t="s">
        <v>75</v>
      </c>
      <c r="C201" s="22" t="s">
        <v>50</v>
      </c>
      <c r="D201" s="28">
        <v>5.51</v>
      </c>
      <c r="E201" s="28">
        <v>4.75</v>
      </c>
      <c r="F201" s="28">
        <v>9.1199999999999992</v>
      </c>
      <c r="G201" s="14">
        <v>101.65</v>
      </c>
      <c r="H201" s="15" t="s">
        <v>175</v>
      </c>
    </row>
    <row r="202" spans="1:8" s="6" customFormat="1" x14ac:dyDescent="0.2">
      <c r="A202" s="66" t="s">
        <v>41</v>
      </c>
      <c r="B202" s="67"/>
      <c r="C202" s="23">
        <v>250</v>
      </c>
      <c r="D202" s="29">
        <v>6.71</v>
      </c>
      <c r="E202" s="29">
        <v>6.45</v>
      </c>
      <c r="F202" s="29">
        <v>39.799999999999997</v>
      </c>
      <c r="G202" s="16">
        <v>239.66</v>
      </c>
      <c r="H202" s="17"/>
    </row>
    <row r="203" spans="1:8" ht="25.5" x14ac:dyDescent="0.2">
      <c r="A203" s="54" t="s">
        <v>42</v>
      </c>
      <c r="B203" s="13" t="s">
        <v>114</v>
      </c>
      <c r="C203" s="22" t="s">
        <v>29</v>
      </c>
      <c r="D203" s="28">
        <v>1.3</v>
      </c>
      <c r="E203" s="28">
        <v>11.78</v>
      </c>
      <c r="F203" s="28">
        <v>39.18</v>
      </c>
      <c r="G203" s="14">
        <v>260</v>
      </c>
      <c r="H203" s="15" t="s">
        <v>207</v>
      </c>
    </row>
    <row r="204" spans="1:8" x14ac:dyDescent="0.2">
      <c r="A204" s="55"/>
      <c r="B204" s="13" t="s">
        <v>139</v>
      </c>
      <c r="C204" s="22">
        <v>70</v>
      </c>
      <c r="D204" s="28">
        <v>0.57999999999999996</v>
      </c>
      <c r="E204" s="28">
        <v>3.52</v>
      </c>
      <c r="F204" s="28">
        <v>1.29</v>
      </c>
      <c r="G204" s="14">
        <v>24.2</v>
      </c>
      <c r="H204" s="15" t="s">
        <v>153</v>
      </c>
    </row>
    <row r="205" spans="1:8" x14ac:dyDescent="0.2">
      <c r="A205" s="55"/>
      <c r="B205" s="13" t="s">
        <v>40</v>
      </c>
      <c r="C205" s="22" t="s">
        <v>17</v>
      </c>
      <c r="D205" s="28">
        <v>0</v>
      </c>
      <c r="E205" s="28">
        <v>0</v>
      </c>
      <c r="F205" s="28">
        <v>3.64</v>
      </c>
      <c r="G205" s="14">
        <v>14.84</v>
      </c>
      <c r="H205" s="15" t="s">
        <v>152</v>
      </c>
    </row>
    <row r="206" spans="1:8" x14ac:dyDescent="0.2">
      <c r="A206" s="55"/>
      <c r="B206" s="13" t="s">
        <v>32</v>
      </c>
      <c r="C206" s="22" t="s">
        <v>33</v>
      </c>
      <c r="D206" s="28">
        <v>2.21</v>
      </c>
      <c r="E206" s="28">
        <v>0.28000000000000003</v>
      </c>
      <c r="F206" s="28">
        <v>0.59</v>
      </c>
      <c r="G206" s="14">
        <v>65.459999999999994</v>
      </c>
      <c r="H206" s="15" t="s">
        <v>152</v>
      </c>
    </row>
    <row r="207" spans="1:8" x14ac:dyDescent="0.2">
      <c r="A207" s="56"/>
      <c r="B207" s="13" t="s">
        <v>34</v>
      </c>
      <c r="C207" s="22" t="s">
        <v>35</v>
      </c>
      <c r="D207" s="28">
        <v>1.34</v>
      </c>
      <c r="E207" s="28">
        <v>0.26</v>
      </c>
      <c r="F207" s="28">
        <v>0.57999999999999996</v>
      </c>
      <c r="G207" s="14">
        <v>55.18</v>
      </c>
      <c r="H207" s="15" t="s">
        <v>186</v>
      </c>
    </row>
    <row r="208" spans="1:8" s="6" customFormat="1" x14ac:dyDescent="0.2">
      <c r="A208" s="66" t="s">
        <v>46</v>
      </c>
      <c r="B208" s="67"/>
      <c r="C208" s="23">
        <f>C203+C204+C205+C206+C207</f>
        <v>452</v>
      </c>
      <c r="D208" s="23">
        <f t="shared" ref="D208:G208" si="13">D203+D204+D205+D206+D207</f>
        <v>5.43</v>
      </c>
      <c r="E208" s="23">
        <f t="shared" si="13"/>
        <v>15.839999999999998</v>
      </c>
      <c r="F208" s="23">
        <f t="shared" si="13"/>
        <v>45.28</v>
      </c>
      <c r="G208" s="52">
        <f t="shared" si="13"/>
        <v>419.67999999999995</v>
      </c>
      <c r="H208" s="17"/>
    </row>
    <row r="209" spans="1:8" s="6" customFormat="1" ht="13.5" thickBot="1" x14ac:dyDescent="0.25">
      <c r="A209" s="77" t="s">
        <v>47</v>
      </c>
      <c r="B209" s="78"/>
      <c r="C209" s="24">
        <f>C189+C191+C199+C202+C208</f>
        <v>1866</v>
      </c>
      <c r="D209" s="24">
        <f t="shared" ref="D209:G209" si="14">D189+D191+D199+D202+D208</f>
        <v>44.18</v>
      </c>
      <c r="E209" s="24">
        <f t="shared" si="14"/>
        <v>52.96</v>
      </c>
      <c r="F209" s="24">
        <f t="shared" si="14"/>
        <v>271.77</v>
      </c>
      <c r="G209" s="53">
        <f t="shared" si="14"/>
        <v>1664.3899999999999</v>
      </c>
      <c r="H209" s="21"/>
    </row>
    <row r="210" spans="1:8" s="6" customFormat="1" x14ac:dyDescent="0.2">
      <c r="A210" s="79" t="s">
        <v>115</v>
      </c>
      <c r="B210" s="80"/>
      <c r="C210" s="80"/>
      <c r="D210" s="80"/>
      <c r="E210" s="80"/>
      <c r="F210" s="80"/>
      <c r="G210" s="80"/>
      <c r="H210" s="81"/>
    </row>
    <row r="211" spans="1:8" x14ac:dyDescent="0.2">
      <c r="A211" s="66" t="s">
        <v>11</v>
      </c>
      <c r="B211" s="13" t="s">
        <v>89</v>
      </c>
      <c r="C211" s="22" t="s">
        <v>44</v>
      </c>
      <c r="D211" s="28">
        <v>9.69</v>
      </c>
      <c r="E211" s="28">
        <v>16.59</v>
      </c>
      <c r="F211" s="28">
        <v>6.66</v>
      </c>
      <c r="G211" s="14">
        <v>162.81</v>
      </c>
      <c r="H211" s="15" t="s">
        <v>185</v>
      </c>
    </row>
    <row r="212" spans="1:8" x14ac:dyDescent="0.2">
      <c r="A212" s="66"/>
      <c r="B212" s="13" t="s">
        <v>68</v>
      </c>
      <c r="C212" s="22" t="s">
        <v>69</v>
      </c>
      <c r="D212" s="28">
        <v>3.52</v>
      </c>
      <c r="E212" s="28">
        <v>3.3</v>
      </c>
      <c r="F212" s="28">
        <v>13.58</v>
      </c>
      <c r="G212" s="14">
        <v>59.4</v>
      </c>
      <c r="H212" s="15" t="s">
        <v>168</v>
      </c>
    </row>
    <row r="213" spans="1:8" x14ac:dyDescent="0.2">
      <c r="A213" s="66"/>
      <c r="B213" s="13" t="s">
        <v>16</v>
      </c>
      <c r="C213" s="22" t="s">
        <v>17</v>
      </c>
      <c r="D213" s="28">
        <v>4</v>
      </c>
      <c r="E213" s="28">
        <v>5.86</v>
      </c>
      <c r="F213" s="28">
        <v>24.36</v>
      </c>
      <c r="G213" s="14">
        <v>96</v>
      </c>
      <c r="H213" s="15" t="s">
        <v>145</v>
      </c>
    </row>
    <row r="214" spans="1:8" s="6" customFormat="1" x14ac:dyDescent="0.2">
      <c r="A214" s="66" t="s">
        <v>18</v>
      </c>
      <c r="B214" s="67"/>
      <c r="C214" s="23">
        <v>403</v>
      </c>
      <c r="D214" s="29">
        <v>17.21</v>
      </c>
      <c r="E214" s="29">
        <v>25.75</v>
      </c>
      <c r="F214" s="29">
        <v>44.6</v>
      </c>
      <c r="G214" s="16">
        <v>318.21000000000004</v>
      </c>
      <c r="H214" s="17"/>
    </row>
    <row r="215" spans="1:8" x14ac:dyDescent="0.2">
      <c r="A215" s="18" t="s">
        <v>19</v>
      </c>
      <c r="B215" s="13" t="s">
        <v>81</v>
      </c>
      <c r="C215" s="22" t="s">
        <v>21</v>
      </c>
      <c r="D215" s="28">
        <v>1.5</v>
      </c>
      <c r="E215" s="28">
        <v>0.5</v>
      </c>
      <c r="F215" s="28">
        <v>21</v>
      </c>
      <c r="G215" s="14">
        <v>96</v>
      </c>
      <c r="H215" s="15" t="s">
        <v>159</v>
      </c>
    </row>
    <row r="216" spans="1:8" s="6" customFormat="1" x14ac:dyDescent="0.2">
      <c r="A216" s="66" t="s">
        <v>22</v>
      </c>
      <c r="B216" s="67"/>
      <c r="C216" s="23">
        <v>100</v>
      </c>
      <c r="D216" s="29">
        <v>1.5</v>
      </c>
      <c r="E216" s="29">
        <v>0.5</v>
      </c>
      <c r="F216" s="29">
        <v>21</v>
      </c>
      <c r="G216" s="16">
        <v>96</v>
      </c>
      <c r="H216" s="17"/>
    </row>
    <row r="217" spans="1:8" x14ac:dyDescent="0.2">
      <c r="A217" s="66" t="s">
        <v>23</v>
      </c>
      <c r="B217" s="13" t="s">
        <v>141</v>
      </c>
      <c r="C217" s="22" t="s">
        <v>24</v>
      </c>
      <c r="D217" s="28">
        <v>0.54</v>
      </c>
      <c r="E217" s="28">
        <v>3.05</v>
      </c>
      <c r="F217" s="28">
        <v>1.72</v>
      </c>
      <c r="G217" s="14">
        <v>36.4</v>
      </c>
      <c r="H217" s="15" t="s">
        <v>208</v>
      </c>
    </row>
    <row r="218" spans="1:8" x14ac:dyDescent="0.2">
      <c r="A218" s="66"/>
      <c r="B218" s="13" t="s">
        <v>116</v>
      </c>
      <c r="C218" s="22">
        <v>180</v>
      </c>
      <c r="D218" s="28">
        <v>3.6</v>
      </c>
      <c r="E218" s="28">
        <v>5.4</v>
      </c>
      <c r="F218" s="28">
        <v>37.15</v>
      </c>
      <c r="G218" s="14">
        <v>270</v>
      </c>
      <c r="H218" s="15" t="s">
        <v>209</v>
      </c>
    </row>
    <row r="219" spans="1:8" x14ac:dyDescent="0.2">
      <c r="A219" s="66"/>
      <c r="B219" s="13" t="s">
        <v>117</v>
      </c>
      <c r="C219" s="22" t="s">
        <v>63</v>
      </c>
      <c r="D219" s="28">
        <v>6.93</v>
      </c>
      <c r="E219" s="28">
        <v>8.91</v>
      </c>
      <c r="F219" s="28">
        <v>29.67</v>
      </c>
      <c r="G219" s="14">
        <v>229.7</v>
      </c>
      <c r="H219" s="15" t="s">
        <v>210</v>
      </c>
    </row>
    <row r="220" spans="1:8" x14ac:dyDescent="0.2">
      <c r="A220" s="66"/>
      <c r="B220" s="13" t="s">
        <v>40</v>
      </c>
      <c r="C220" s="22" t="s">
        <v>17</v>
      </c>
      <c r="D220" s="28">
        <v>0</v>
      </c>
      <c r="E220" s="28">
        <v>0</v>
      </c>
      <c r="F220" s="28">
        <v>3.64</v>
      </c>
      <c r="G220" s="14">
        <v>14.84</v>
      </c>
      <c r="H220" s="15" t="s">
        <v>153</v>
      </c>
    </row>
    <row r="221" spans="1:8" x14ac:dyDescent="0.2">
      <c r="A221" s="66"/>
      <c r="B221" s="13" t="s">
        <v>32</v>
      </c>
      <c r="C221" s="22" t="s">
        <v>33</v>
      </c>
      <c r="D221" s="28">
        <v>2.21</v>
      </c>
      <c r="E221" s="28">
        <v>0.28000000000000003</v>
      </c>
      <c r="F221" s="28">
        <v>0.59</v>
      </c>
      <c r="G221" s="14">
        <v>65.459999999999994</v>
      </c>
      <c r="H221" s="15" t="s">
        <v>152</v>
      </c>
    </row>
    <row r="222" spans="1:8" x14ac:dyDescent="0.2">
      <c r="A222" s="66"/>
      <c r="B222" s="13" t="s">
        <v>34</v>
      </c>
      <c r="C222" s="22" t="s">
        <v>35</v>
      </c>
      <c r="D222" s="28">
        <v>1.34</v>
      </c>
      <c r="E222" s="28">
        <v>0.26</v>
      </c>
      <c r="F222" s="28">
        <v>0.57999999999999996</v>
      </c>
      <c r="G222" s="14">
        <v>55.18</v>
      </c>
      <c r="H222" s="15" t="s">
        <v>152</v>
      </c>
    </row>
    <row r="223" spans="1:8" s="6" customFormat="1" x14ac:dyDescent="0.2">
      <c r="A223" s="66" t="s">
        <v>36</v>
      </c>
      <c r="B223" s="67"/>
      <c r="C223" s="23">
        <f>C217+C218+C219+C220+C221+C222</f>
        <v>632</v>
      </c>
      <c r="D223" s="23">
        <f t="shared" ref="D223:G223" si="15">D217+D218+D219+D220+D221+D222</f>
        <v>14.620000000000001</v>
      </c>
      <c r="E223" s="23">
        <f t="shared" si="15"/>
        <v>17.900000000000002</v>
      </c>
      <c r="F223" s="23">
        <f t="shared" si="15"/>
        <v>73.349999999999994</v>
      </c>
      <c r="G223" s="52">
        <f t="shared" si="15"/>
        <v>671.57999999999993</v>
      </c>
      <c r="H223" s="17"/>
    </row>
    <row r="224" spans="1:8" x14ac:dyDescent="0.2">
      <c r="A224" s="66" t="s">
        <v>37</v>
      </c>
      <c r="B224" s="13" t="s">
        <v>132</v>
      </c>
      <c r="C224" s="22" t="s">
        <v>65</v>
      </c>
      <c r="D224" s="28">
        <v>3.7</v>
      </c>
      <c r="E224" s="28">
        <v>6.26</v>
      </c>
      <c r="F224" s="28">
        <v>40.72</v>
      </c>
      <c r="G224" s="14">
        <v>126.7</v>
      </c>
      <c r="H224" s="15" t="s">
        <v>211</v>
      </c>
    </row>
    <row r="225" spans="1:8" ht="25.5" x14ac:dyDescent="0.2">
      <c r="A225" s="66"/>
      <c r="B225" s="13" t="s">
        <v>86</v>
      </c>
      <c r="C225" s="22" t="s">
        <v>50</v>
      </c>
      <c r="D225" s="28">
        <v>5.51</v>
      </c>
      <c r="E225" s="28">
        <v>4.75</v>
      </c>
      <c r="F225" s="28">
        <v>7.98</v>
      </c>
      <c r="G225" s="14">
        <v>83.6</v>
      </c>
      <c r="H225" s="15" t="s">
        <v>183</v>
      </c>
    </row>
    <row r="226" spans="1:8" s="6" customFormat="1" x14ac:dyDescent="0.2">
      <c r="A226" s="66" t="s">
        <v>41</v>
      </c>
      <c r="B226" s="67"/>
      <c r="C226" s="23">
        <v>250</v>
      </c>
      <c r="D226" s="29">
        <v>9.2100000000000009</v>
      </c>
      <c r="E226" s="29">
        <v>11.01</v>
      </c>
      <c r="F226" s="29">
        <v>48.7</v>
      </c>
      <c r="G226" s="16">
        <v>210.3</v>
      </c>
      <c r="H226" s="17"/>
    </row>
    <row r="227" spans="1:8" ht="25.5" x14ac:dyDescent="0.2">
      <c r="A227" s="66" t="s">
        <v>42</v>
      </c>
      <c r="B227" s="13" t="s">
        <v>118</v>
      </c>
      <c r="C227" s="22">
        <v>200</v>
      </c>
      <c r="D227" s="28">
        <v>26.66</v>
      </c>
      <c r="E227" s="28">
        <v>21.53</v>
      </c>
      <c r="F227" s="28">
        <v>15.39</v>
      </c>
      <c r="G227" s="14">
        <v>361.89</v>
      </c>
      <c r="H227" s="15" t="s">
        <v>212</v>
      </c>
    </row>
    <row r="228" spans="1:8" x14ac:dyDescent="0.2">
      <c r="A228" s="66"/>
      <c r="B228" s="13" t="s">
        <v>45</v>
      </c>
      <c r="C228" s="51">
        <v>200</v>
      </c>
      <c r="D228" s="28">
        <v>0.12</v>
      </c>
      <c r="E228" s="28">
        <v>0</v>
      </c>
      <c r="F228" s="28">
        <v>8.8800000000000008</v>
      </c>
      <c r="G228" s="14">
        <v>34.799999999999997</v>
      </c>
      <c r="H228" s="15" t="s">
        <v>155</v>
      </c>
    </row>
    <row r="229" spans="1:8" x14ac:dyDescent="0.2">
      <c r="A229" s="66"/>
      <c r="B229" s="13" t="s">
        <v>32</v>
      </c>
      <c r="C229" s="51">
        <v>28</v>
      </c>
      <c r="D229" s="28">
        <v>2.21</v>
      </c>
      <c r="E229" s="28">
        <v>0.28000000000000003</v>
      </c>
      <c r="F229" s="28">
        <v>0.59</v>
      </c>
      <c r="G229" s="14">
        <v>65.459999999999994</v>
      </c>
      <c r="H229" s="15" t="s">
        <v>152</v>
      </c>
    </row>
    <row r="230" spans="1:8" x14ac:dyDescent="0.2">
      <c r="A230" s="66"/>
      <c r="B230" s="13" t="s">
        <v>34</v>
      </c>
      <c r="C230" s="51">
        <v>24</v>
      </c>
      <c r="D230" s="28">
        <v>1.34</v>
      </c>
      <c r="E230" s="28">
        <v>0.26</v>
      </c>
      <c r="F230" s="28">
        <v>0.57999999999999996</v>
      </c>
      <c r="G230" s="14">
        <v>55.18</v>
      </c>
      <c r="H230" s="15" t="s">
        <v>152</v>
      </c>
    </row>
    <row r="231" spans="1:8" s="6" customFormat="1" x14ac:dyDescent="0.2">
      <c r="A231" s="66" t="s">
        <v>46</v>
      </c>
      <c r="B231" s="67"/>
      <c r="C231" s="23">
        <f>C227+C228+C229+C230</f>
        <v>452</v>
      </c>
      <c r="D231" s="23">
        <f t="shared" ref="D231:G231" si="16">D227+D228+D229+D230</f>
        <v>30.330000000000002</v>
      </c>
      <c r="E231" s="23">
        <f t="shared" si="16"/>
        <v>22.070000000000004</v>
      </c>
      <c r="F231" s="23">
        <f t="shared" si="16"/>
        <v>25.44</v>
      </c>
      <c r="G231" s="52">
        <f t="shared" si="16"/>
        <v>517.32999999999993</v>
      </c>
      <c r="H231" s="17"/>
    </row>
    <row r="232" spans="1:8" s="6" customFormat="1" ht="13.5" thickBot="1" x14ac:dyDescent="0.25">
      <c r="A232" s="77" t="s">
        <v>47</v>
      </c>
      <c r="B232" s="78"/>
      <c r="C232" s="24">
        <f>C214+C216+C223+C226+C231</f>
        <v>1837</v>
      </c>
      <c r="D232" s="24">
        <f t="shared" ref="D232:G232" si="17">D214+D216+D223+D226+D231</f>
        <v>72.87</v>
      </c>
      <c r="E232" s="24">
        <f t="shared" si="17"/>
        <v>77.23</v>
      </c>
      <c r="F232" s="24">
        <f t="shared" si="17"/>
        <v>213.08999999999997</v>
      </c>
      <c r="G232" s="53">
        <f t="shared" si="17"/>
        <v>1813.4199999999998</v>
      </c>
      <c r="H232" s="21"/>
    </row>
    <row r="233" spans="1:8" s="6" customFormat="1" x14ac:dyDescent="0.2">
      <c r="A233" s="79" t="s">
        <v>119</v>
      </c>
      <c r="B233" s="80"/>
      <c r="C233" s="80"/>
      <c r="D233" s="80"/>
      <c r="E233" s="80"/>
      <c r="F233" s="80"/>
      <c r="G233" s="80"/>
      <c r="H233" s="81"/>
    </row>
    <row r="234" spans="1:8" ht="25.5" x14ac:dyDescent="0.2">
      <c r="A234" s="66" t="s">
        <v>11</v>
      </c>
      <c r="B234" s="13" t="s">
        <v>120</v>
      </c>
      <c r="C234" s="22" t="s">
        <v>79</v>
      </c>
      <c r="D234" s="28">
        <v>1.95</v>
      </c>
      <c r="E234" s="28">
        <v>2.34</v>
      </c>
      <c r="F234" s="28">
        <v>66.98</v>
      </c>
      <c r="G234" s="14">
        <v>181.74</v>
      </c>
      <c r="H234" s="15" t="s">
        <v>156</v>
      </c>
    </row>
    <row r="235" spans="1:8" ht="25.5" x14ac:dyDescent="0.2">
      <c r="A235" s="66"/>
      <c r="B235" s="13" t="s">
        <v>51</v>
      </c>
      <c r="C235" s="22" t="s">
        <v>52</v>
      </c>
      <c r="D235" s="28">
        <v>0.41</v>
      </c>
      <c r="E235" s="28">
        <v>0.3</v>
      </c>
      <c r="F235" s="28">
        <v>13.72</v>
      </c>
      <c r="G235" s="14">
        <v>60.04</v>
      </c>
      <c r="H235" s="15" t="s">
        <v>157</v>
      </c>
    </row>
    <row r="236" spans="1:8" x14ac:dyDescent="0.2">
      <c r="A236" s="66"/>
      <c r="B236" s="13" t="s">
        <v>53</v>
      </c>
      <c r="C236" s="22" t="s">
        <v>31</v>
      </c>
      <c r="D236" s="28">
        <v>3.94</v>
      </c>
      <c r="E236" s="28">
        <v>4.3</v>
      </c>
      <c r="F236" s="28">
        <v>15.07</v>
      </c>
      <c r="G236" s="14">
        <v>96.01</v>
      </c>
      <c r="H236" s="15" t="s">
        <v>158</v>
      </c>
    </row>
    <row r="237" spans="1:8" s="6" customFormat="1" x14ac:dyDescent="0.2">
      <c r="A237" s="66" t="s">
        <v>18</v>
      </c>
      <c r="B237" s="67"/>
      <c r="C237" s="23">
        <v>405</v>
      </c>
      <c r="D237" s="29">
        <v>6.3</v>
      </c>
      <c r="E237" s="29">
        <v>6.9399999999999995</v>
      </c>
      <c r="F237" s="29">
        <v>95.77000000000001</v>
      </c>
      <c r="G237" s="16">
        <v>337.79</v>
      </c>
      <c r="H237" s="17"/>
    </row>
    <row r="238" spans="1:8" x14ac:dyDescent="0.2">
      <c r="A238" s="18" t="s">
        <v>19</v>
      </c>
      <c r="B238" s="13" t="s">
        <v>20</v>
      </c>
      <c r="C238" s="22" t="s">
        <v>21</v>
      </c>
      <c r="D238" s="28">
        <v>0.41</v>
      </c>
      <c r="E238" s="28">
        <v>0.08</v>
      </c>
      <c r="F238" s="28">
        <v>13.1</v>
      </c>
      <c r="G238" s="14">
        <v>70</v>
      </c>
      <c r="H238" s="15" t="s">
        <v>146</v>
      </c>
    </row>
    <row r="239" spans="1:8" s="6" customFormat="1" x14ac:dyDescent="0.2">
      <c r="A239" s="66" t="s">
        <v>22</v>
      </c>
      <c r="B239" s="67"/>
      <c r="C239" s="23">
        <v>100</v>
      </c>
      <c r="D239" s="29">
        <v>0.41</v>
      </c>
      <c r="E239" s="29">
        <v>0.08</v>
      </c>
      <c r="F239" s="29">
        <v>13.1</v>
      </c>
      <c r="G239" s="16">
        <v>70</v>
      </c>
      <c r="H239" s="17"/>
    </row>
    <row r="240" spans="1:8" ht="25.5" x14ac:dyDescent="0.2">
      <c r="A240" s="66" t="s">
        <v>23</v>
      </c>
      <c r="B240" s="13" t="s">
        <v>121</v>
      </c>
      <c r="C240" s="22" t="s">
        <v>24</v>
      </c>
      <c r="D240" s="28">
        <v>0.88</v>
      </c>
      <c r="E240" s="28">
        <v>3.09</v>
      </c>
      <c r="F240" s="28">
        <v>4.62</v>
      </c>
      <c r="G240" s="14">
        <v>49.75</v>
      </c>
      <c r="H240" s="15" t="s">
        <v>213</v>
      </c>
    </row>
    <row r="241" spans="1:8" x14ac:dyDescent="0.2">
      <c r="A241" s="66"/>
      <c r="B241" s="13" t="s">
        <v>122</v>
      </c>
      <c r="C241" s="22" t="s">
        <v>31</v>
      </c>
      <c r="D241" s="28">
        <v>5.4</v>
      </c>
      <c r="E241" s="28">
        <v>5.22</v>
      </c>
      <c r="F241" s="28">
        <v>22.64</v>
      </c>
      <c r="G241" s="14">
        <v>188.23</v>
      </c>
      <c r="H241" s="15" t="s">
        <v>187</v>
      </c>
    </row>
    <row r="242" spans="1:8" x14ac:dyDescent="0.2">
      <c r="A242" s="66"/>
      <c r="B242" s="13" t="s">
        <v>123</v>
      </c>
      <c r="C242" s="22" t="s">
        <v>27</v>
      </c>
      <c r="D242" s="28">
        <v>7.66</v>
      </c>
      <c r="E242" s="28">
        <v>4.03</v>
      </c>
      <c r="F242" s="28">
        <v>6.17</v>
      </c>
      <c r="G242" s="14">
        <v>91.2</v>
      </c>
      <c r="H242" s="15" t="s">
        <v>214</v>
      </c>
    </row>
    <row r="243" spans="1:8" x14ac:dyDescent="0.2">
      <c r="A243" s="66"/>
      <c r="B243" s="13" t="s">
        <v>73</v>
      </c>
      <c r="C243" s="22" t="s">
        <v>29</v>
      </c>
      <c r="D243" s="28">
        <v>2.65</v>
      </c>
      <c r="E243" s="28">
        <v>1.76</v>
      </c>
      <c r="F243" s="28">
        <v>8.49</v>
      </c>
      <c r="G243" s="14">
        <v>61.91</v>
      </c>
      <c r="H243" s="15" t="s">
        <v>172</v>
      </c>
    </row>
    <row r="244" spans="1:8" ht="25.5" x14ac:dyDescent="0.2">
      <c r="A244" s="66"/>
      <c r="B244" s="13" t="s">
        <v>59</v>
      </c>
      <c r="C244" s="22" t="s">
        <v>31</v>
      </c>
      <c r="D244" s="28">
        <v>0.31</v>
      </c>
      <c r="E244" s="28">
        <v>0.31</v>
      </c>
      <c r="F244" s="28">
        <v>16.649999999999999</v>
      </c>
      <c r="G244" s="14">
        <v>70.92</v>
      </c>
      <c r="H244" s="15" t="s">
        <v>164</v>
      </c>
    </row>
    <row r="245" spans="1:8" x14ac:dyDescent="0.2">
      <c r="A245" s="66"/>
      <c r="B245" s="13" t="s">
        <v>32</v>
      </c>
      <c r="C245" s="22" t="s">
        <v>33</v>
      </c>
      <c r="D245" s="28">
        <v>2.21</v>
      </c>
      <c r="E245" s="28">
        <v>0.28000000000000003</v>
      </c>
      <c r="F245" s="28">
        <v>0.59</v>
      </c>
      <c r="G245" s="14">
        <v>65.459999999999994</v>
      </c>
      <c r="H245" s="15" t="s">
        <v>152</v>
      </c>
    </row>
    <row r="246" spans="1:8" x14ac:dyDescent="0.2">
      <c r="A246" s="66"/>
      <c r="B246" s="13" t="s">
        <v>34</v>
      </c>
      <c r="C246" s="22" t="s">
        <v>35</v>
      </c>
      <c r="D246" s="28">
        <v>1.34</v>
      </c>
      <c r="E246" s="28">
        <v>0.26</v>
      </c>
      <c r="F246" s="28">
        <v>0.57999999999999996</v>
      </c>
      <c r="G246" s="14">
        <v>55.18</v>
      </c>
      <c r="H246" s="15" t="s">
        <v>152</v>
      </c>
    </row>
    <row r="247" spans="1:8" s="6" customFormat="1" x14ac:dyDescent="0.2">
      <c r="A247" s="66" t="s">
        <v>36</v>
      </c>
      <c r="B247" s="67"/>
      <c r="C247" s="23">
        <v>662</v>
      </c>
      <c r="D247" s="29">
        <v>20.45</v>
      </c>
      <c r="E247" s="29">
        <v>14.95</v>
      </c>
      <c r="F247" s="29">
        <v>59.74</v>
      </c>
      <c r="G247" s="16">
        <v>582.65</v>
      </c>
      <c r="H247" s="17"/>
    </row>
    <row r="248" spans="1:8" x14ac:dyDescent="0.2">
      <c r="A248" s="66" t="s">
        <v>37</v>
      </c>
      <c r="B248" s="13" t="s">
        <v>93</v>
      </c>
      <c r="C248" s="22" t="s">
        <v>94</v>
      </c>
      <c r="D248" s="28">
        <v>0.88</v>
      </c>
      <c r="E248" s="28">
        <v>1.1200000000000001</v>
      </c>
      <c r="F248" s="28">
        <v>44.44</v>
      </c>
      <c r="G248" s="14">
        <v>152.84</v>
      </c>
      <c r="H248" s="15" t="s">
        <v>191</v>
      </c>
    </row>
    <row r="249" spans="1:8" x14ac:dyDescent="0.2">
      <c r="A249" s="66"/>
      <c r="B249" s="13" t="s">
        <v>75</v>
      </c>
      <c r="C249" s="22" t="s">
        <v>50</v>
      </c>
      <c r="D249" s="28">
        <v>5.51</v>
      </c>
      <c r="E249" s="28">
        <v>4.75</v>
      </c>
      <c r="F249" s="28">
        <v>9.1199999999999992</v>
      </c>
      <c r="G249" s="14">
        <v>101.65</v>
      </c>
      <c r="H249" s="15" t="s">
        <v>175</v>
      </c>
    </row>
    <row r="250" spans="1:8" s="6" customFormat="1" x14ac:dyDescent="0.2">
      <c r="A250" s="66" t="s">
        <v>41</v>
      </c>
      <c r="B250" s="67"/>
      <c r="C250" s="23">
        <v>230</v>
      </c>
      <c r="D250" s="29">
        <v>6.39</v>
      </c>
      <c r="E250" s="29">
        <v>5.87</v>
      </c>
      <c r="F250" s="29">
        <v>53.559999999999995</v>
      </c>
      <c r="G250" s="16">
        <v>254.49</v>
      </c>
      <c r="H250" s="17"/>
    </row>
    <row r="251" spans="1:8" x14ac:dyDescent="0.2">
      <c r="A251" s="82" t="s">
        <v>42</v>
      </c>
      <c r="B251" s="13" t="s">
        <v>54</v>
      </c>
      <c r="C251" s="22" t="s">
        <v>21</v>
      </c>
      <c r="D251" s="28">
        <v>0.4</v>
      </c>
      <c r="E251" s="28">
        <v>0.4</v>
      </c>
      <c r="F251" s="28">
        <v>9.8000000000000007</v>
      </c>
      <c r="G251" s="14">
        <v>47</v>
      </c>
      <c r="H251" s="15" t="s">
        <v>215</v>
      </c>
    </row>
    <row r="252" spans="1:8" x14ac:dyDescent="0.2">
      <c r="A252" s="83"/>
      <c r="B252" s="13" t="s">
        <v>124</v>
      </c>
      <c r="C252" s="22">
        <v>130</v>
      </c>
      <c r="D252" s="28">
        <v>5.38</v>
      </c>
      <c r="E252" s="28">
        <v>5.5</v>
      </c>
      <c r="F252" s="28">
        <v>25.43</v>
      </c>
      <c r="G252" s="14">
        <v>172.85</v>
      </c>
      <c r="H252" s="15" t="s">
        <v>192</v>
      </c>
    </row>
    <row r="253" spans="1:8" x14ac:dyDescent="0.2">
      <c r="A253" s="83"/>
      <c r="B253" s="13" t="s">
        <v>95</v>
      </c>
      <c r="C253" s="22">
        <v>180</v>
      </c>
      <c r="D253" s="28">
        <v>0.41</v>
      </c>
      <c r="E253" s="28">
        <v>0</v>
      </c>
      <c r="F253" s="28">
        <v>8.23</v>
      </c>
      <c r="G253" s="14">
        <v>72</v>
      </c>
      <c r="H253" s="15" t="s">
        <v>152</v>
      </c>
    </row>
    <row r="254" spans="1:8" x14ac:dyDescent="0.2">
      <c r="A254" s="83"/>
      <c r="B254" s="13" t="s">
        <v>32</v>
      </c>
      <c r="C254" s="22" t="s">
        <v>33</v>
      </c>
      <c r="D254" s="28">
        <v>2.21</v>
      </c>
      <c r="E254" s="28">
        <v>0.28000000000000003</v>
      </c>
      <c r="F254" s="28">
        <v>0.59</v>
      </c>
      <c r="G254" s="14">
        <v>65.459999999999994</v>
      </c>
      <c r="H254" s="15" t="s">
        <v>152</v>
      </c>
    </row>
    <row r="255" spans="1:8" x14ac:dyDescent="0.2">
      <c r="A255" s="84"/>
      <c r="B255" s="13" t="s">
        <v>34</v>
      </c>
      <c r="C255" s="22" t="s">
        <v>35</v>
      </c>
      <c r="D255" s="28">
        <v>1.34</v>
      </c>
      <c r="E255" s="28">
        <v>0.26</v>
      </c>
      <c r="F255" s="28">
        <v>0.57999999999999996</v>
      </c>
      <c r="G255" s="14">
        <v>55.18</v>
      </c>
      <c r="H255" s="15" t="s">
        <v>159</v>
      </c>
    </row>
    <row r="256" spans="1:8" s="6" customFormat="1" ht="13.5" thickBot="1" x14ac:dyDescent="0.25">
      <c r="A256" s="77" t="s">
        <v>46</v>
      </c>
      <c r="B256" s="78"/>
      <c r="C256" s="24">
        <f>C251+C252+C253+C254+C255</f>
        <v>462</v>
      </c>
      <c r="D256" s="24">
        <f t="shared" ref="D256:G256" si="18">D251+D252+D253+D254+D255</f>
        <v>9.74</v>
      </c>
      <c r="E256" s="24">
        <f t="shared" si="18"/>
        <v>6.44</v>
      </c>
      <c r="F256" s="24">
        <f t="shared" si="18"/>
        <v>44.63000000000001</v>
      </c>
      <c r="G256" s="53">
        <f t="shared" si="18"/>
        <v>412.49</v>
      </c>
      <c r="H256" s="21"/>
    </row>
    <row r="257" spans="1:8" s="6" customFormat="1" x14ac:dyDescent="0.2">
      <c r="A257" s="79" t="s">
        <v>47</v>
      </c>
      <c r="B257" s="80"/>
      <c r="C257" s="37">
        <f>C237+C239+C247+C250+C256</f>
        <v>1859</v>
      </c>
      <c r="D257" s="37">
        <f t="shared" ref="D257:G257" si="19">D237+D239+D247+D250+D256</f>
        <v>43.29</v>
      </c>
      <c r="E257" s="37">
        <f t="shared" si="19"/>
        <v>34.28</v>
      </c>
      <c r="F257" s="37">
        <f t="shared" si="19"/>
        <v>266.8</v>
      </c>
      <c r="G257" s="58">
        <f t="shared" si="19"/>
        <v>1657.42</v>
      </c>
      <c r="H257" s="38"/>
    </row>
    <row r="258" spans="1:8" s="6" customFormat="1" x14ac:dyDescent="0.2">
      <c r="A258" s="66" t="s">
        <v>125</v>
      </c>
      <c r="B258" s="67"/>
      <c r="C258" s="23">
        <f>C38+C63+C87+C111+C136+C159+C184+C209+C232+C257</f>
        <v>18593</v>
      </c>
      <c r="D258" s="23">
        <f t="shared" ref="D258:G258" si="20">D38+D63+D87+D111+D136+D159+D184+D209+D232+D257</f>
        <v>557.66999999999996</v>
      </c>
      <c r="E258" s="23">
        <f t="shared" si="20"/>
        <v>579.68999999999994</v>
      </c>
      <c r="F258" s="23">
        <f t="shared" si="20"/>
        <v>2476.6700000000005</v>
      </c>
      <c r="G258" s="52">
        <f t="shared" si="20"/>
        <v>17649.560000000001</v>
      </c>
      <c r="H258" s="17"/>
    </row>
    <row r="259" spans="1:8" s="6" customFormat="1" ht="13.5" thickBot="1" x14ac:dyDescent="0.25">
      <c r="A259" s="85" t="s">
        <v>126</v>
      </c>
      <c r="B259" s="86"/>
      <c r="C259" s="31">
        <f>C258/10</f>
        <v>1859.3</v>
      </c>
      <c r="D259" s="31">
        <f>D258/10</f>
        <v>55.766999999999996</v>
      </c>
      <c r="E259" s="31">
        <f t="shared" ref="E259:G259" si="21">E258/10</f>
        <v>57.968999999999994</v>
      </c>
      <c r="F259" s="31">
        <f t="shared" si="21"/>
        <v>247.66700000000006</v>
      </c>
      <c r="G259" s="57">
        <f t="shared" si="21"/>
        <v>1764.9560000000001</v>
      </c>
      <c r="H259" s="19"/>
    </row>
    <row r="260" spans="1:8" s="36" customFormat="1" ht="30" customHeight="1" x14ac:dyDescent="0.2">
      <c r="A260" s="87"/>
      <c r="B260" s="87"/>
      <c r="C260" s="34"/>
      <c r="D260" s="35"/>
      <c r="E260" s="35"/>
      <c r="F260" s="35"/>
    </row>
  </sheetData>
  <mergeCells count="119">
    <mergeCell ref="A130:A134"/>
    <mergeCell ref="A251:A255"/>
    <mergeCell ref="A256:B256"/>
    <mergeCell ref="A257:B257"/>
    <mergeCell ref="A258:B258"/>
    <mergeCell ref="A259:B259"/>
    <mergeCell ref="A260:B260"/>
    <mergeCell ref="A237:B237"/>
    <mergeCell ref="A239:B239"/>
    <mergeCell ref="A240:A246"/>
    <mergeCell ref="A247:B247"/>
    <mergeCell ref="A248:A249"/>
    <mergeCell ref="A250:B250"/>
    <mergeCell ref="A226:B226"/>
    <mergeCell ref="A231:B231"/>
    <mergeCell ref="A227:A230"/>
    <mergeCell ref="A232:B232"/>
    <mergeCell ref="A233:H233"/>
    <mergeCell ref="A234:A236"/>
    <mergeCell ref="A211:A213"/>
    <mergeCell ref="A214:B214"/>
    <mergeCell ref="A216:B216"/>
    <mergeCell ref="A217:A222"/>
    <mergeCell ref="A223:B223"/>
    <mergeCell ref="A224:A225"/>
    <mergeCell ref="A200:A201"/>
    <mergeCell ref="A202:B202"/>
    <mergeCell ref="A208:B208"/>
    <mergeCell ref="A209:B209"/>
    <mergeCell ref="A210:H210"/>
    <mergeCell ref="A185:H185"/>
    <mergeCell ref="A186:A188"/>
    <mergeCell ref="A189:B189"/>
    <mergeCell ref="A191:B191"/>
    <mergeCell ref="A192:A198"/>
    <mergeCell ref="A199:B199"/>
    <mergeCell ref="A174:B174"/>
    <mergeCell ref="A175:A176"/>
    <mergeCell ref="A177:B177"/>
    <mergeCell ref="A183:B183"/>
    <mergeCell ref="A178:A182"/>
    <mergeCell ref="A184:B184"/>
    <mergeCell ref="A159:B159"/>
    <mergeCell ref="A160:H160"/>
    <mergeCell ref="A161:A163"/>
    <mergeCell ref="A164:B164"/>
    <mergeCell ref="A166:B166"/>
    <mergeCell ref="A167:A173"/>
    <mergeCell ref="A143:B143"/>
    <mergeCell ref="A144:A149"/>
    <mergeCell ref="A150:B150"/>
    <mergeCell ref="A151:A152"/>
    <mergeCell ref="A153:B153"/>
    <mergeCell ref="A158:B158"/>
    <mergeCell ref="A154:A157"/>
    <mergeCell ref="A135:B135"/>
    <mergeCell ref="A136:B136"/>
    <mergeCell ref="A137:H137"/>
    <mergeCell ref="A138:A140"/>
    <mergeCell ref="A141:B141"/>
    <mergeCell ref="A116:B116"/>
    <mergeCell ref="A118:B118"/>
    <mergeCell ref="A119:A125"/>
    <mergeCell ref="A126:B126"/>
    <mergeCell ref="A127:A128"/>
    <mergeCell ref="A129:B129"/>
    <mergeCell ref="A105:B105"/>
    <mergeCell ref="A110:B110"/>
    <mergeCell ref="A106:A109"/>
    <mergeCell ref="A111:B111"/>
    <mergeCell ref="A112:H112"/>
    <mergeCell ref="A113:A115"/>
    <mergeCell ref="A89:A91"/>
    <mergeCell ref="A92:B92"/>
    <mergeCell ref="A94:B94"/>
    <mergeCell ref="A95:A101"/>
    <mergeCell ref="A102:B102"/>
    <mergeCell ref="A103:A104"/>
    <mergeCell ref="A79:A80"/>
    <mergeCell ref="A81:B81"/>
    <mergeCell ref="A86:B86"/>
    <mergeCell ref="A82:A85"/>
    <mergeCell ref="A87:B87"/>
    <mergeCell ref="A88:H88"/>
    <mergeCell ref="A64:H64"/>
    <mergeCell ref="A65:A67"/>
    <mergeCell ref="A68:B68"/>
    <mergeCell ref="A70:B70"/>
    <mergeCell ref="A71:A77"/>
    <mergeCell ref="A78:B78"/>
    <mergeCell ref="A53:B53"/>
    <mergeCell ref="A54:A55"/>
    <mergeCell ref="A56:B56"/>
    <mergeCell ref="A62:B62"/>
    <mergeCell ref="A57:A61"/>
    <mergeCell ref="A63:B63"/>
    <mergeCell ref="A38:B38"/>
    <mergeCell ref="A39:H39"/>
    <mergeCell ref="A40:A42"/>
    <mergeCell ref="A43:B43"/>
    <mergeCell ref="A45:B45"/>
    <mergeCell ref="A46:A52"/>
    <mergeCell ref="A22:A28"/>
    <mergeCell ref="A29:B29"/>
    <mergeCell ref="A30:A31"/>
    <mergeCell ref="A32:B32"/>
    <mergeCell ref="A37:B37"/>
    <mergeCell ref="A33:A36"/>
    <mergeCell ref="H13:H14"/>
    <mergeCell ref="A9:H9"/>
    <mergeCell ref="A15:H15"/>
    <mergeCell ref="A16:A18"/>
    <mergeCell ref="A19:B19"/>
    <mergeCell ref="A21:B21"/>
    <mergeCell ref="A13:A14"/>
    <mergeCell ref="B13:B14"/>
    <mergeCell ref="C13:C14"/>
    <mergeCell ref="D13:F13"/>
    <mergeCell ref="G13:G14"/>
  </mergeCells>
  <pageMargins left="0.11811023622047245" right="0.11811023622047245" top="0.35433070866141736" bottom="0.15748031496062992" header="0.11811023622047245" footer="0"/>
  <pageSetup paperSize="9" scale="80" fitToHeight="0" orientation="portrait" r:id="rId1"/>
  <ignoredErrors>
    <ignoredError sqref="C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 лет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2023-01-20T08:43:29Z</cp:lastPrinted>
  <dcterms:created xsi:type="dcterms:W3CDTF">2010-09-29T09:10:17Z</dcterms:created>
  <dcterms:modified xsi:type="dcterms:W3CDTF">2023-02-17T09:50:51Z</dcterms:modified>
</cp:coreProperties>
</file>